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8072" windowHeight="12780" firstSheet="2" activeTab="3"/>
  </bookViews>
  <sheets>
    <sheet name="№3 по проекту 08.06.11" sheetId="1" r:id="rId1"/>
    <sheet name="№4 по проекту 08.06.11" sheetId="2" r:id="rId2"/>
    <sheet name="№3" sheetId="3" r:id="rId3"/>
    <sheet name="№4 " sheetId="4" r:id="rId4"/>
  </sheets>
  <definedNames>
    <definedName name="_xlnm.Print_Titles" localSheetId="2">'№3'!$7:$7</definedName>
  </definedNames>
  <calcPr fullCalcOnLoad="1"/>
</workbook>
</file>

<file path=xl/sharedStrings.xml><?xml version="1.0" encoding="utf-8"?>
<sst xmlns="http://schemas.openxmlformats.org/spreadsheetml/2006/main" count="354" uniqueCount="180">
  <si>
    <t>Денежные взыскания (штрафы) за административные правонарушения в области дорожного движения</t>
  </si>
  <si>
    <t>1 17 05040 04 0000 180</t>
  </si>
  <si>
    <t>Код бюджетной классификации Российской Федерации</t>
  </si>
  <si>
    <t xml:space="preserve">Наименование </t>
  </si>
  <si>
    <t>2 02 02999 04 0000 151</t>
  </si>
  <si>
    <t>Прочие субсидии бюджетам городских округов</t>
  </si>
  <si>
    <t xml:space="preserve">к решению Совета депутатов Северодвинска от 15.12.2010 № 158 </t>
  </si>
  <si>
    <t>01 02 00 00 04 0000 710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</si>
  <si>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</si>
  <si>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 от кредитных организаций в валюте Российской Федерации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</si>
  <si>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</si>
  <si>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</si>
  <si>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Приложение № 3</t>
  </si>
  <si>
    <t>Объем поступления доходов местного бюджета в 2011 году</t>
  </si>
  <si>
    <t>Наименование доходов</t>
  </si>
  <si>
    <t xml:space="preserve">   Сумма,              тыс. руб.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</si>
  <si>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</si>
  <si>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</si>
  <si>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</si>
  <si>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</si>
  <si>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</si>
  <si>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</si>
  <si>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</si>
  <si>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</si>
  <si>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1 05 01000 01 0000 110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</si>
  <si>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</si>
  <si>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</si>
  <si>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</si>
  <si>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</si>
  <si>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</si>
  <si>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</si>
  <si>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</si>
  <si>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</si>
  <si>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</si>
  <si>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1 06 02000 02 0000 110</t>
  </si>
  <si>
    <t>Налог на имущество организаций</t>
  </si>
  <si>
    <t>1 06 06000 00 0000 110</t>
  </si>
  <si>
    <t>Земельный налог</t>
  </si>
  <si>
    <t>1 08 00000 00 0000 000</t>
  </si>
  <si>
    <t>ГОСУДАРСТВЕННАЯ ПОШЛИНА, СБОРЫ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</si>
  <si>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</si>
  <si>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</si>
  <si>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1 08 07000 01 0000 110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</si>
  <si>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</si>
  <si>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1 09 00000 00 0000 000</t>
  </si>
  <si>
    <t>ЗАДОЛЖЕННОСТЬ  И ПЕРЕРАСЧЕТЫ ПО ОТМЕНЕННЫМ НАЛОГАМ, СБОРАМ И ИНЫМ ОБЯЗАТЕЛЬНЫМ ПЛАТЕЖАМ</t>
  </si>
  <si>
    <t>1 09 01020 04 0000 110</t>
  </si>
  <si>
    <t xml:space="preserve">Налог на прибыль организаций, зачислявшйся до 1 января 2005 года в местные бюджеты, мобилизуемый на территориях городских округов </t>
  </si>
  <si>
    <t>1 09 04050 04 0000 110</t>
  </si>
  <si>
    <t>Земельный налог (по обязательствам, возникшим до 1 января 2006 года), мобилизуемый на территориях городских округов</t>
  </si>
  <si>
    <t>1 09 07000 04 0000 110</t>
  </si>
  <si>
    <t>Прочие налоги и сборы (по отмененным местным налогам и сборам)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</si>
  <si>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</si>
  <si>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</si>
  <si>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</si>
  <si>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или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т.ч. казенных)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</si>
  <si>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</si>
  <si>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</si>
  <si>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</si>
  <si>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</si>
  <si>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</si>
  <si>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</si>
  <si>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</si>
  <si>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</si>
  <si>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</si>
  <si>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</si>
  <si>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</si>
  <si>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</si>
  <si>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</si>
  <si>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</si>
  <si>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</si>
  <si>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</si>
  <si>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</si>
  <si>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</si>
  <si>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</si>
  <si>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</si>
  <si>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</si>
  <si>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</si>
  <si>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</si>
  <si>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</si>
  <si>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</si>
  <si>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производства и оборота этилового спирта, алкогольной, спиртосодержащей и табачной продукции</t>
  </si>
  <si>
    <t>1 16 21000 01 0000 140</t>
  </si>
  <si>
    <t>Денежные взыскания (штрафы) и иные суммы, взыскиваемые с лиц, виновных в совершении предступлений, и в возмещении ущерба имуществу</t>
  </si>
  <si>
    <t>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</si>
  <si>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</si>
  <si>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</si>
  <si>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</si>
  <si>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</si>
  <si>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1 16 90000 00 0000 140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</si>
  <si>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</si>
  <si>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</si>
  <si>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</si>
  <si>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</si>
  <si>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</si>
  <si>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</si>
  <si>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</si>
  <si>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</si>
  <si>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</si>
  <si>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</si>
  <si>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</si>
  <si>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</si>
  <si>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Субвенции бюджетам городских округов на денежное вознаграждение за классное руководство</t>
  </si>
  <si>
    <t>Субвенции бюджетам городских округов на выполнение передаваемых полномочий субъектов РФ</t>
  </si>
  <si>
    <t>Субвенции бюджетам городских округов на компенсацию части родительской платы на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</si>
  <si>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2 02 04000 00 0000 151</t>
  </si>
  <si>
    <t>ИНЫЕ МЕЖБЮДЖЕТНЫЕ ТРАНСФЕРТЫ</t>
  </si>
  <si>
    <t>Межбюджетные трансферты, передаваемые бюджетам городских округов на обеспечение равного с МВД РФ повышения денежного довольствия сотрудникам и заработной платы работникам  подразделений милиции общественной безопасностии социальных выплат</t>
  </si>
  <si>
    <t>Субсидии бюджетам городских округов на комплектование книжных фондов библиотек муниципальных образований</t>
  </si>
  <si>
    <t>ВСЕГО ДОХОДОВ</t>
  </si>
  <si>
    <t>Приложение № 4</t>
  </si>
  <si>
    <t>Источники финансирования дефицита местного бюджета на 2011 год</t>
  </si>
  <si>
    <t xml:space="preserve">Код бюджетной классификации </t>
  </si>
  <si>
    <t>Сумма, тыс. руб.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</si>
  <si>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</si>
  <si>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</si>
  <si>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</si>
  <si>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</si>
  <si>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</si>
  <si>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 xml:space="preserve">Погашение кредитов, предоставленных кредитными организациями в валюте Российской Федерации </t>
  </si>
  <si>
    <t>01 02 0000 04 0000 810</t>
  </si>
  <si>
    <t>01 05 0000 00 0000 000</t>
  </si>
  <si>
    <t>Остатки средств бюджетов</t>
  </si>
  <si>
    <t>01 05 0000 00 0000 500</t>
  </si>
  <si>
    <t>Увеличение остатков средств бюджетов</t>
  </si>
  <si>
    <t>01 05 0000 04 0000 510</t>
  </si>
  <si>
    <t>01 05 0000 00 0000 600</t>
  </si>
  <si>
    <t>Уменьшение остатков средств бюджетов</t>
  </si>
  <si>
    <t>01 05 0000 04 0000 610</t>
  </si>
  <si>
    <t>ИТОГО ИСТОЧНИКОВ</t>
  </si>
  <si>
    <t>2 02 04025 04 0000 151</t>
  </si>
  <si>
    <t>2 02 03021 04 0000 151</t>
  </si>
  <si>
    <t>2 02 03022 04 0000 151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</si>
  <si>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</si>
  <si>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2 02 03024 04 0000 151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</si>
  <si>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</si>
  <si>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</si>
  <si>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2 02 03029 04 0000 151</t>
  </si>
  <si>
    <t>2 02 03055 04 0000 151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</si>
  <si>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</si>
  <si>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2 02 03999 04 0000 151</t>
  </si>
  <si>
    <t>Прочие субвенции бюджетам городских округов</t>
  </si>
  <si>
    <t>2 02 04005 04 0000 151</t>
  </si>
  <si>
    <t>2 02 04999 04 0000 151</t>
  </si>
  <si>
    <t>Прочие межбюджетные трансферты, передаваемые бюджетам городских округов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</si>
  <si>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</si>
  <si>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</si>
  <si>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2 19 00000 00 0000 000</t>
  </si>
  <si>
    <t>2 19 04000 04 0000 151</t>
  </si>
  <si>
    <t>Возврат остатков субсидий, субвенций и иных межбюджетных трансфертов, имеющих целевое назначение, прошлых лет, из бюджетов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</si>
  <si>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</si>
  <si>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</si>
  <si>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</si>
  <si>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</si>
  <si>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</si>
  <si>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</si>
  <si>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</si>
  <si>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Изменения,              тыс. руб.</t>
  </si>
  <si>
    <t>Изменения, тыс. руб.</t>
  </si>
  <si>
    <t>2 02 09000 00 0000 151</t>
  </si>
  <si>
    <t>ПРОЧИЕ БЕЗВОЗМЕЗДНЫЕ ПОСТУПЛЕНИЯ ОТ ДРУГИХ БЮДЖЕТОВ БЮДЖЕТНОЙ СИСТЕМЫ</t>
  </si>
  <si>
    <t>2 02 09023 04 0000 151</t>
  </si>
  <si>
    <t>Прочие безвозмездные поступления в бюджеты городских округов от бюджетов субъектов Российской Федерации</t>
  </si>
  <si>
    <t>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</si>
  <si>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</si>
  <si>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</si>
  <si>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</si>
  <si>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</si>
  <si>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</si>
  <si>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Сумма, тыс. руб. (ред. от 26.05.11)</t>
  </si>
  <si>
    <t>(в редакции от 26.05.2011 № 61)</t>
  </si>
  <si>
    <t>1 16 33000 04 0000 140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</si>
  <si>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</si>
  <si>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2 02 02088 04 0002 151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</si>
  <si>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</si>
  <si>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2 02 02089 04 0002 151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</si>
  <si>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</si>
  <si>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2 02 04034 04 0001 151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</si>
  <si>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</si>
  <si>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(в редакции от 09.2011 №)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</si>
</sst>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 ;\-#,##0.0\ "/>
    <numFmt numFmtId="169" formatCode="_-* #,##0.0_р_._-;\-* #,##0.0_р_._-;_-* &quot;-&quot;?_р_._-;_-@_-"/>
    <numFmt numFmtId="170" formatCode="#,##0.0"/>
  </numFmts>
  <fonts count="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wrapText="1"/>
    </xf>
    <xf numFmtId="168" fontId="1" fillId="0" borderId="1" xfId="0" applyNumberFormat="1" applyFont="1" applyFill="1" applyBorder="1" applyAlignment="1">
      <alignment horizontal="right" shrinkToFit="1"/>
    </xf>
    <xf numFmtId="0" fontId="2" fillId="0" borderId="1" xfId="0" applyFont="1" applyBorder="1" applyAlignment="1">
      <alignment wrapText="1"/>
    </xf>
    <xf numFmtId="168" fontId="2" fillId="0" borderId="1" xfId="0" applyNumberFormat="1" applyFont="1" applyFill="1" applyBorder="1" applyAlignment="1">
      <alignment horizontal="right" shrinkToFi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168" fontId="1" fillId="0" borderId="1" xfId="0" applyNumberFormat="1" applyFont="1" applyBorder="1" applyAlignment="1">
      <alignment horizontal="right" shrinkToFit="1"/>
    </xf>
    <xf numFmtId="168" fontId="2" fillId="0" borderId="1" xfId="0" applyNumberFormat="1" applyFont="1" applyBorder="1" applyAlignment="1">
      <alignment horizontal="right" shrinkToFi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/>
    </xf>
    <xf numFmtId="168" fontId="1" fillId="0" borderId="1" xfId="0" applyNumberFormat="1" applyFont="1" applyBorder="1" applyAlignment="1">
      <alignment horizontal="right"/>
    </xf>
    <xf numFmtId="168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/>
    </xf>
    <xf numFmtId="41" fontId="2" fillId="0" borderId="0" xfId="0" applyNumberFormat="1" applyFont="1" applyAlignment="1">
      <alignment/>
    </xf>
    <xf numFmtId="168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/>
    </xf>
    <xf numFmtId="168" fontId="1" fillId="0" borderId="1" xfId="0" applyNumberFormat="1" applyFont="1" applyBorder="1" applyAlignment="1">
      <alignment/>
    </xf>
    <xf numFmtId="170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justify" vertical="top" wrapText="1"/>
    </xf>
    <xf numFmtId="168" fontId="2" fillId="0" borderId="0" xfId="0" applyNumberFormat="1" applyFont="1" applyFill="1" applyBorder="1" applyAlignment="1">
      <alignment horizontal="right" shrinkToFit="1"/>
    </xf>
    <xf numFmtId="170" fontId="0" fillId="0" borderId="0" xfId="0" applyNumberFormat="1" applyAlignment="1">
      <alignment/>
    </xf>
    <xf numFmtId="170" fontId="0" fillId="0" borderId="3" xfId="0" applyNumberFormat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68" fontId="1" fillId="2" borderId="1" xfId="0" applyNumberFormat="1" applyFont="1" applyFill="1" applyBorder="1" applyAlignment="1">
      <alignment horizontal="right" shrinkToFit="1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2"/>
  <sheetViews>
    <sheetView workbookViewId="0" topLeftCell="A61">
      <selection activeCell="D67" sqref="D67"/>
    </sheetView>
  </sheetViews>
  <sheetFormatPr defaultColWidth="9.00390625" defaultRowHeight="12.75"/>
  <cols>
    <col min="1" max="1" width="24.00390625" style="0" customWidth="1"/>
    <col min="2" max="2" width="51.00390625" style="0" customWidth="1"/>
    <col min="3" max="3" width="14.50390625" style="0" customWidth="1"/>
    <col min="4" max="4" width="13.125" style="21" customWidth="1"/>
    <col min="5" max="5" width="14.125" style="21" customWidth="1"/>
  </cols>
  <sheetData>
    <row r="1" spans="1:3" ht="15">
      <c r="A1" s="36" t="s">
        <v>12</v>
      </c>
      <c r="B1" s="36"/>
      <c r="C1" s="36"/>
    </row>
    <row r="2" spans="1:3" ht="15">
      <c r="A2" s="37" t="s">
        <v>6</v>
      </c>
      <c r="B2" s="37"/>
      <c r="C2" s="37"/>
    </row>
    <row r="3" spans="1:3" ht="15">
      <c r="A3" s="37" t="s">
        <v>170</v>
      </c>
      <c r="B3" s="37"/>
      <c r="C3" s="37"/>
    </row>
    <row r="4" spans="1:3" ht="15">
      <c r="A4" s="38"/>
      <c r="B4" s="38"/>
      <c r="C4" s="38"/>
    </row>
    <row r="5" spans="1:3" ht="15">
      <c r="A5" s="35" t="s">
        <v>13</v>
      </c>
      <c r="B5" s="35"/>
      <c r="C5" s="35"/>
    </row>
    <row r="6" ht="15">
      <c r="B6" s="5"/>
    </row>
    <row r="7" spans="1:5" ht="46.5">
      <c r="A7" s="1" t="s">
        <v>2</v>
      </c>
      <c r="B7" s="1" t="s">
        <v>14</v>
      </c>
      <c r="C7" s="1" t="s">
        <v>15</v>
      </c>
      <c r="D7" s="1" t="s">
        <v>157</v>
      </c>
      <c r="E7" s="1" t="s">
        <v>15</v>
      </c>
    </row>
    <row r="8" spans="1:5" ht="15">
      <c r="A8" s="6">
        <v>1</v>
      </c>
      <c r="B8" s="7">
        <v>2</v>
      </c>
      <c r="C8" s="6">
        <v>3</v>
      </c>
      <c r="D8" s="6">
        <v>4</v>
      </c>
      <c r="E8" s="6">
        <v>5</v>
      </c>
    </row>
    <row r="9" spans="1:5" ht="15">
      <c r="A9" s="8" t="s">
        <v>16</v>
      </c>
      <c r="B9" s="9" t="s">
        <v>17</v>
      </c>
      <c r="C9" s="10">
        <v>2859603.7</v>
      </c>
      <c r="D9" s="25">
        <f>D10+D12+D16+D20+D23+D27+D32+D34+D36+D39+D49</f>
        <v>9120.6</v>
      </c>
      <c r="E9" s="25">
        <f>E10+E12+E16+E20+E23+E27+E32+E34+E36+E39+E49</f>
        <v>2868724.3</v>
      </c>
    </row>
    <row r="10" spans="1:5" ht="15">
      <c r="A10" s="4" t="s">
        <v>18</v>
      </c>
      <c r="B10" s="11" t="s">
        <v>19</v>
      </c>
      <c r="C10" s="12">
        <v>1790832.4</v>
      </c>
      <c r="D10" s="24"/>
      <c r="E10" s="23">
        <f aca="true" t="shared" si="0" ref="E10:E75">C10+D10</f>
        <v>1790832.4</v>
      </c>
    </row>
    <row r="11" spans="1:5" ht="15">
      <c r="A11" s="4" t="s">
        <v>20</v>
      </c>
      <c r="B11" s="13" t="s">
        <v>21</v>
      </c>
      <c r="C11" s="12">
        <v>1790832.4</v>
      </c>
      <c r="D11" s="24"/>
      <c r="E11" s="23">
        <f t="shared" si="0"/>
        <v>1790832.4</v>
      </c>
    </row>
    <row r="12" spans="1:5" ht="15">
      <c r="A12" s="4" t="s">
        <v>22</v>
      </c>
      <c r="B12" s="11" t="s">
        <v>23</v>
      </c>
      <c r="C12" s="12">
        <v>247206.8</v>
      </c>
      <c r="D12" s="24"/>
      <c r="E12" s="23">
        <f t="shared" si="0"/>
        <v>247206.8</v>
      </c>
    </row>
    <row r="13" spans="1:5" ht="30.75">
      <c r="A13" s="4" t="s">
        <v>24</v>
      </c>
      <c r="B13" s="13" t="s">
        <v>25</v>
      </c>
      <c r="C13" s="12">
        <v>104400</v>
      </c>
      <c r="D13" s="24"/>
      <c r="E13" s="23">
        <f t="shared" si="0"/>
        <v>104400</v>
      </c>
    </row>
    <row r="14" spans="1:5" ht="30.75">
      <c r="A14" s="4" t="s">
        <v>26</v>
      </c>
      <c r="B14" s="13" t="s">
        <v>27</v>
      </c>
      <c r="C14" s="12">
        <v>142783.3</v>
      </c>
      <c r="D14" s="24"/>
      <c r="E14" s="23">
        <f t="shared" si="0"/>
        <v>142783.3</v>
      </c>
    </row>
    <row r="15" spans="1:5" ht="15">
      <c r="A15" s="4" t="s">
        <v>28</v>
      </c>
      <c r="B15" s="13" t="s">
        <v>29</v>
      </c>
      <c r="C15" s="12">
        <v>23.5</v>
      </c>
      <c r="D15" s="24"/>
      <c r="E15" s="23">
        <f t="shared" si="0"/>
        <v>23.5</v>
      </c>
    </row>
    <row r="16" spans="1:5" ht="15">
      <c r="A16" s="4" t="s">
        <v>30</v>
      </c>
      <c r="B16" s="11" t="s">
        <v>31</v>
      </c>
      <c r="C16" s="12">
        <v>249407.3</v>
      </c>
      <c r="D16" s="24"/>
      <c r="E16" s="23">
        <f t="shared" si="0"/>
        <v>249407.3</v>
      </c>
    </row>
    <row r="17" spans="1:5" ht="45" customHeight="1">
      <c r="A17" s="4" t="s">
        <v>32</v>
      </c>
      <c r="B17" s="13" t="s">
        <v>33</v>
      </c>
      <c r="C17" s="12">
        <v>5478</v>
      </c>
      <c r="D17" s="24"/>
      <c r="E17" s="23">
        <f t="shared" si="0"/>
        <v>5478</v>
      </c>
    </row>
    <row r="18" spans="1:5" ht="15">
      <c r="A18" s="4" t="s">
        <v>34</v>
      </c>
      <c r="B18" s="13" t="s">
        <v>35</v>
      </c>
      <c r="C18" s="12">
        <v>138129.3</v>
      </c>
      <c r="D18" s="24"/>
      <c r="E18" s="23">
        <f t="shared" si="0"/>
        <v>138129.3</v>
      </c>
    </row>
    <row r="19" spans="1:5" ht="15">
      <c r="A19" s="4" t="s">
        <v>36</v>
      </c>
      <c r="B19" s="13" t="s">
        <v>37</v>
      </c>
      <c r="C19" s="12">
        <v>105800</v>
      </c>
      <c r="D19" s="24"/>
      <c r="E19" s="23">
        <f t="shared" si="0"/>
        <v>105800</v>
      </c>
    </row>
    <row r="20" spans="1:5" ht="15">
      <c r="A20" s="4" t="s">
        <v>38</v>
      </c>
      <c r="B20" s="2" t="s">
        <v>39</v>
      </c>
      <c r="C20" s="12">
        <v>51990</v>
      </c>
      <c r="D20" s="24"/>
      <c r="E20" s="23">
        <f t="shared" si="0"/>
        <v>51990</v>
      </c>
    </row>
    <row r="21" spans="1:5" ht="46.5">
      <c r="A21" s="4" t="s">
        <v>40</v>
      </c>
      <c r="B21" s="13" t="s">
        <v>41</v>
      </c>
      <c r="C21" s="12">
        <v>15525.6</v>
      </c>
      <c r="D21" s="24"/>
      <c r="E21" s="23">
        <f t="shared" si="0"/>
        <v>15525.6</v>
      </c>
    </row>
    <row r="22" spans="1:5" ht="49.5" customHeight="1">
      <c r="A22" s="4" t="s">
        <v>42</v>
      </c>
      <c r="B22" s="13" t="s">
        <v>43</v>
      </c>
      <c r="C22" s="12">
        <v>36464.4</v>
      </c>
      <c r="D22" s="24"/>
      <c r="E22" s="23">
        <f t="shared" si="0"/>
        <v>36464.4</v>
      </c>
    </row>
    <row r="23" spans="1:5" ht="46.5">
      <c r="A23" s="4" t="s">
        <v>44</v>
      </c>
      <c r="B23" s="2" t="s">
        <v>45</v>
      </c>
      <c r="C23" s="12">
        <v>51</v>
      </c>
      <c r="D23" s="24"/>
      <c r="E23" s="23">
        <f t="shared" si="0"/>
        <v>51</v>
      </c>
    </row>
    <row r="24" spans="1:5" ht="47.25" customHeight="1">
      <c r="A24" s="4" t="s">
        <v>46</v>
      </c>
      <c r="B24" s="13" t="s">
        <v>47</v>
      </c>
      <c r="C24" s="12">
        <v>4</v>
      </c>
      <c r="D24" s="24"/>
      <c r="E24" s="23">
        <f t="shared" si="0"/>
        <v>4</v>
      </c>
    </row>
    <row r="25" spans="1:5" ht="47.25" customHeight="1">
      <c r="A25" s="4" t="s">
        <v>48</v>
      </c>
      <c r="B25" s="13" t="s">
        <v>49</v>
      </c>
      <c r="C25" s="12">
        <v>30</v>
      </c>
      <c r="D25" s="24"/>
      <c r="E25" s="23">
        <f t="shared" si="0"/>
        <v>30</v>
      </c>
    </row>
    <row r="26" spans="1:5" ht="30.75">
      <c r="A26" s="4" t="s">
        <v>50</v>
      </c>
      <c r="B26" s="13" t="s">
        <v>51</v>
      </c>
      <c r="C26" s="12">
        <v>17</v>
      </c>
      <c r="D26" s="24"/>
      <c r="E26" s="23">
        <f t="shared" si="0"/>
        <v>17</v>
      </c>
    </row>
    <row r="27" spans="1:5" ht="47.25" customHeight="1">
      <c r="A27" s="4" t="s">
        <v>52</v>
      </c>
      <c r="B27" s="2" t="s">
        <v>53</v>
      </c>
      <c r="C27" s="12">
        <v>279723.2</v>
      </c>
      <c r="D27" s="24">
        <f>D28+D29+D30+D31</f>
        <v>7000.8</v>
      </c>
      <c r="E27" s="23">
        <f t="shared" si="0"/>
        <v>286724</v>
      </c>
    </row>
    <row r="28" spans="1:5" ht="63" customHeight="1">
      <c r="A28" s="4" t="s">
        <v>145</v>
      </c>
      <c r="B28" s="13" t="s">
        <v>146</v>
      </c>
      <c r="C28" s="12">
        <v>8034</v>
      </c>
      <c r="D28" s="24"/>
      <c r="E28" s="23">
        <f t="shared" si="0"/>
        <v>8034</v>
      </c>
    </row>
    <row r="29" spans="1:5" ht="94.5" customHeight="1">
      <c r="A29" s="4" t="s">
        <v>54</v>
      </c>
      <c r="B29" s="13" t="s">
        <v>55</v>
      </c>
      <c r="C29" s="12">
        <v>249050</v>
      </c>
      <c r="D29" s="24">
        <v>5150</v>
      </c>
      <c r="E29" s="23">
        <f t="shared" si="0"/>
        <v>254200</v>
      </c>
    </row>
    <row r="30" spans="1:5" ht="63" customHeight="1">
      <c r="A30" s="4" t="s">
        <v>56</v>
      </c>
      <c r="B30" s="13" t="s">
        <v>57</v>
      </c>
      <c r="C30" s="12">
        <v>12609.3</v>
      </c>
      <c r="D30" s="24"/>
      <c r="E30" s="23">
        <f t="shared" si="0"/>
        <v>12609.3</v>
      </c>
    </row>
    <row r="31" spans="1:5" ht="93">
      <c r="A31" s="4" t="s">
        <v>58</v>
      </c>
      <c r="B31" s="13" t="s">
        <v>59</v>
      </c>
      <c r="C31" s="12">
        <v>10029.9</v>
      </c>
      <c r="D31" s="24">
        <v>1850.8</v>
      </c>
      <c r="E31" s="23">
        <f t="shared" si="0"/>
        <v>11880.699999999999</v>
      </c>
    </row>
    <row r="32" spans="1:5" ht="30.75">
      <c r="A32" s="4" t="s">
        <v>60</v>
      </c>
      <c r="B32" s="2" t="s">
        <v>61</v>
      </c>
      <c r="C32" s="12">
        <v>35600</v>
      </c>
      <c r="D32" s="24"/>
      <c r="E32" s="23">
        <f t="shared" si="0"/>
        <v>35600</v>
      </c>
    </row>
    <row r="33" spans="1:5" ht="30.75">
      <c r="A33" s="4" t="s">
        <v>62</v>
      </c>
      <c r="B33" s="13" t="s">
        <v>63</v>
      </c>
      <c r="C33" s="12">
        <v>35600</v>
      </c>
      <c r="D33" s="24"/>
      <c r="E33" s="23">
        <f t="shared" si="0"/>
        <v>35600</v>
      </c>
    </row>
    <row r="34" spans="1:5" ht="30.75">
      <c r="A34" s="4" t="s">
        <v>64</v>
      </c>
      <c r="B34" s="2" t="s">
        <v>65</v>
      </c>
      <c r="C34" s="12">
        <v>8710.9</v>
      </c>
      <c r="D34" s="24"/>
      <c r="E34" s="23">
        <f t="shared" si="0"/>
        <v>8710.9</v>
      </c>
    </row>
    <row r="35" spans="1:5" ht="30.75">
      <c r="A35" s="4" t="s">
        <v>66</v>
      </c>
      <c r="B35" s="13" t="s">
        <v>67</v>
      </c>
      <c r="C35" s="12">
        <v>8710.9</v>
      </c>
      <c r="D35" s="24"/>
      <c r="E35" s="23">
        <f t="shared" si="0"/>
        <v>8710.9</v>
      </c>
    </row>
    <row r="36" spans="1:5" ht="30.75">
      <c r="A36" s="4" t="s">
        <v>68</v>
      </c>
      <c r="B36" s="2" t="s">
        <v>69</v>
      </c>
      <c r="C36" s="12">
        <v>171744.6</v>
      </c>
      <c r="D36" s="24">
        <f>D37+D38</f>
        <v>0</v>
      </c>
      <c r="E36" s="23">
        <f t="shared" si="0"/>
        <v>171744.6</v>
      </c>
    </row>
    <row r="37" spans="1:5" ht="36" customHeight="1">
      <c r="A37" s="4" t="s">
        <v>70</v>
      </c>
      <c r="B37" s="13" t="s">
        <v>71</v>
      </c>
      <c r="C37" s="12">
        <v>169483.8</v>
      </c>
      <c r="D37" s="24"/>
      <c r="E37" s="23">
        <f t="shared" si="0"/>
        <v>169483.8</v>
      </c>
    </row>
    <row r="38" spans="1:5" ht="46.5">
      <c r="A38" s="4" t="s">
        <v>72</v>
      </c>
      <c r="B38" s="13" t="s">
        <v>73</v>
      </c>
      <c r="C38" s="12">
        <v>2260.8</v>
      </c>
      <c r="D38" s="24"/>
      <c r="E38" s="23">
        <f t="shared" si="0"/>
        <v>2260.8</v>
      </c>
    </row>
    <row r="39" spans="1:5" ht="15">
      <c r="A39" s="4" t="s">
        <v>74</v>
      </c>
      <c r="B39" s="2" t="s">
        <v>75</v>
      </c>
      <c r="C39" s="12">
        <v>21403</v>
      </c>
      <c r="D39" s="24">
        <f>D40+D41+D42+D43+D44+D45+D46+D47+D48</f>
        <v>708.4</v>
      </c>
      <c r="E39" s="23">
        <f t="shared" si="0"/>
        <v>22111.4</v>
      </c>
    </row>
    <row r="40" spans="1:5" ht="30.75">
      <c r="A40" s="4" t="s">
        <v>76</v>
      </c>
      <c r="B40" s="13" t="s">
        <v>77</v>
      </c>
      <c r="C40" s="12">
        <v>330</v>
      </c>
      <c r="D40" s="24"/>
      <c r="E40" s="23">
        <f t="shared" si="0"/>
        <v>330</v>
      </c>
    </row>
    <row r="41" spans="1:5" ht="78">
      <c r="A41" s="4" t="s">
        <v>78</v>
      </c>
      <c r="B41" s="13" t="s">
        <v>79</v>
      </c>
      <c r="C41" s="12">
        <v>80</v>
      </c>
      <c r="D41" s="24">
        <v>25</v>
      </c>
      <c r="E41" s="23">
        <f t="shared" si="0"/>
        <v>105</v>
      </c>
    </row>
    <row r="42" spans="1:5" ht="78">
      <c r="A42" s="4" t="s">
        <v>80</v>
      </c>
      <c r="B42" s="13" t="s">
        <v>81</v>
      </c>
      <c r="C42" s="12">
        <v>60</v>
      </c>
      <c r="D42" s="24"/>
      <c r="E42" s="23">
        <f t="shared" si="0"/>
        <v>60</v>
      </c>
    </row>
    <row r="43" spans="1:5" ht="47.25" customHeight="1">
      <c r="A43" s="4" t="s">
        <v>82</v>
      </c>
      <c r="B43" s="13" t="s">
        <v>83</v>
      </c>
      <c r="C43" s="12">
        <v>100</v>
      </c>
      <c r="D43" s="24"/>
      <c r="E43" s="23">
        <f t="shared" si="0"/>
        <v>100</v>
      </c>
    </row>
    <row r="44" spans="1:5" ht="109.5" customHeight="1">
      <c r="A44" s="4" t="s">
        <v>84</v>
      </c>
      <c r="B44" s="13" t="s">
        <v>85</v>
      </c>
      <c r="C44" s="12">
        <v>400</v>
      </c>
      <c r="D44" s="24"/>
      <c r="E44" s="23">
        <f t="shared" si="0"/>
        <v>400</v>
      </c>
    </row>
    <row r="45" spans="1:5" ht="62.25" customHeight="1">
      <c r="A45" s="4" t="s">
        <v>86</v>
      </c>
      <c r="B45" s="13" t="s">
        <v>87</v>
      </c>
      <c r="C45" s="12">
        <v>1660</v>
      </c>
      <c r="D45" s="24"/>
      <c r="E45" s="23">
        <f t="shared" si="0"/>
        <v>1660</v>
      </c>
    </row>
    <row r="46" spans="1:5" ht="30.75" customHeight="1">
      <c r="A46" s="4" t="s">
        <v>88</v>
      </c>
      <c r="B46" s="13" t="s">
        <v>0</v>
      </c>
      <c r="C46" s="12">
        <v>13900</v>
      </c>
      <c r="D46" s="24"/>
      <c r="E46" s="23">
        <f t="shared" si="0"/>
        <v>13900</v>
      </c>
    </row>
    <row r="47" spans="1:5" ht="62.25">
      <c r="A47" s="4" t="s">
        <v>171</v>
      </c>
      <c r="B47" s="13" t="s">
        <v>172</v>
      </c>
      <c r="C47" s="12"/>
      <c r="D47" s="24">
        <v>187.9</v>
      </c>
      <c r="E47" s="23">
        <f>C47+D47</f>
        <v>187.9</v>
      </c>
    </row>
    <row r="48" spans="1:5" ht="30.75">
      <c r="A48" s="4" t="s">
        <v>89</v>
      </c>
      <c r="B48" s="13" t="s">
        <v>90</v>
      </c>
      <c r="C48" s="12">
        <v>4873</v>
      </c>
      <c r="D48" s="24">
        <v>495.5</v>
      </c>
      <c r="E48" s="23">
        <f t="shared" si="0"/>
        <v>5368.5</v>
      </c>
    </row>
    <row r="49" spans="1:5" ht="15">
      <c r="A49" s="4" t="s">
        <v>91</v>
      </c>
      <c r="B49" s="11" t="s">
        <v>92</v>
      </c>
      <c r="C49" s="12">
        <v>2934.5</v>
      </c>
      <c r="D49" s="24">
        <f>D50</f>
        <v>1411.4</v>
      </c>
      <c r="E49" s="23">
        <f t="shared" si="0"/>
        <v>4345.9</v>
      </c>
    </row>
    <row r="50" spans="1:5" ht="15">
      <c r="A50" s="4" t="s">
        <v>1</v>
      </c>
      <c r="B50" s="13" t="s">
        <v>93</v>
      </c>
      <c r="C50" s="12">
        <v>2934.5</v>
      </c>
      <c r="D50" s="24">
        <v>1411.4</v>
      </c>
      <c r="E50" s="23">
        <f t="shared" si="0"/>
        <v>4345.9</v>
      </c>
    </row>
    <row r="51" spans="1:5" ht="15">
      <c r="A51" s="8" t="s">
        <v>94</v>
      </c>
      <c r="B51" s="14" t="s">
        <v>95</v>
      </c>
      <c r="C51" s="15">
        <v>1016066.8</v>
      </c>
      <c r="D51" s="25">
        <f>D52+D74+D76</f>
        <v>183856.8</v>
      </c>
      <c r="E51" s="25">
        <f>E52+E74+E76</f>
        <v>1199923.5999999999</v>
      </c>
    </row>
    <row r="52" spans="1:5" ht="46.5">
      <c r="A52" s="4" t="s">
        <v>96</v>
      </c>
      <c r="B52" s="2" t="s">
        <v>97</v>
      </c>
      <c r="C52" s="16">
        <v>1022213.1</v>
      </c>
      <c r="D52" s="23">
        <f>D53+D59+D67+D72</f>
        <v>183856.8</v>
      </c>
      <c r="E52" s="23">
        <f>E53+E59+E67+E72</f>
        <v>1206069.9</v>
      </c>
    </row>
    <row r="53" spans="1:5" ht="62.25">
      <c r="A53" s="4" t="s">
        <v>98</v>
      </c>
      <c r="B53" s="2" t="s">
        <v>99</v>
      </c>
      <c r="C53" s="16">
        <v>106013.6</v>
      </c>
      <c r="D53" s="24">
        <f>D54+D55++D56+D57+D58</f>
        <v>4458</v>
      </c>
      <c r="E53" s="23">
        <f t="shared" si="0"/>
        <v>110471.6</v>
      </c>
    </row>
    <row r="54" spans="1:5" ht="62.25">
      <c r="A54" s="4" t="s">
        <v>163</v>
      </c>
      <c r="B54" s="27" t="s">
        <v>164</v>
      </c>
      <c r="C54" s="16">
        <v>8670</v>
      </c>
      <c r="D54" s="24"/>
      <c r="E54" s="23">
        <f t="shared" si="0"/>
        <v>8670</v>
      </c>
    </row>
    <row r="55" spans="1:5" ht="62.25">
      <c r="A55" s="4" t="s">
        <v>151</v>
      </c>
      <c r="B55" s="17" t="s">
        <v>152</v>
      </c>
      <c r="C55" s="16">
        <v>15000</v>
      </c>
      <c r="D55" s="24"/>
      <c r="E55" s="23">
        <f t="shared" si="0"/>
        <v>15000</v>
      </c>
    </row>
    <row r="56" spans="1:5" ht="93">
      <c r="A56" s="4" t="s">
        <v>165</v>
      </c>
      <c r="B56" s="17" t="s">
        <v>166</v>
      </c>
      <c r="C56" s="16">
        <v>15225.8</v>
      </c>
      <c r="D56" s="24"/>
      <c r="E56" s="23">
        <f t="shared" si="0"/>
        <v>15225.8</v>
      </c>
    </row>
    <row r="57" spans="1:5" ht="62.25">
      <c r="A57" s="4" t="s">
        <v>167</v>
      </c>
      <c r="B57" s="17" t="s">
        <v>168</v>
      </c>
      <c r="C57" s="16">
        <v>2119.2</v>
      </c>
      <c r="D57" s="24"/>
      <c r="E57" s="23">
        <f t="shared" si="0"/>
        <v>2119.2</v>
      </c>
    </row>
    <row r="58" spans="1:5" ht="16.5" customHeight="1">
      <c r="A58" s="4" t="s">
        <v>4</v>
      </c>
      <c r="B58" s="17" t="s">
        <v>5</v>
      </c>
      <c r="C58" s="16">
        <v>64998.6</v>
      </c>
      <c r="D58" s="24">
        <v>4458</v>
      </c>
      <c r="E58" s="23">
        <f t="shared" si="0"/>
        <v>69456.6</v>
      </c>
    </row>
    <row r="59" spans="1:5" ht="46.5">
      <c r="A59" s="4" t="s">
        <v>100</v>
      </c>
      <c r="B59" s="2" t="s">
        <v>101</v>
      </c>
      <c r="C59" s="16">
        <v>906285.2</v>
      </c>
      <c r="D59" s="24">
        <f>D60+D61+D62+D63+D64+D65+D66</f>
        <v>21293</v>
      </c>
      <c r="E59" s="23">
        <f t="shared" si="0"/>
        <v>927578.2</v>
      </c>
    </row>
    <row r="60" spans="1:5" ht="32.25" customHeight="1">
      <c r="A60" s="4" t="s">
        <v>131</v>
      </c>
      <c r="B60" s="13" t="s">
        <v>102</v>
      </c>
      <c r="C60" s="16">
        <v>22870</v>
      </c>
      <c r="D60" s="24"/>
      <c r="E60" s="23">
        <f t="shared" si="0"/>
        <v>22870</v>
      </c>
    </row>
    <row r="61" spans="1:5" ht="45" customHeight="1">
      <c r="A61" s="4" t="s">
        <v>132</v>
      </c>
      <c r="B61" s="13" t="s">
        <v>133</v>
      </c>
      <c r="C61" s="16">
        <v>66926.9</v>
      </c>
      <c r="D61" s="24">
        <v>21293</v>
      </c>
      <c r="E61" s="23">
        <f t="shared" si="0"/>
        <v>88219.9</v>
      </c>
    </row>
    <row r="62" spans="1:5" ht="30" customHeight="1">
      <c r="A62" s="4" t="s">
        <v>134</v>
      </c>
      <c r="B62" s="13" t="s">
        <v>103</v>
      </c>
      <c r="C62" s="16">
        <v>31207.4</v>
      </c>
      <c r="D62" s="24"/>
      <c r="E62" s="23">
        <f t="shared" si="0"/>
        <v>31207.4</v>
      </c>
    </row>
    <row r="63" spans="1:5" ht="78.75" customHeight="1">
      <c r="A63" s="4" t="s">
        <v>135</v>
      </c>
      <c r="B63" s="13" t="s">
        <v>136</v>
      </c>
      <c r="C63" s="16">
        <v>4630</v>
      </c>
      <c r="D63" s="24"/>
      <c r="E63" s="23">
        <f t="shared" si="0"/>
        <v>4630</v>
      </c>
    </row>
    <row r="64" spans="1:5" ht="93">
      <c r="A64" s="4" t="s">
        <v>137</v>
      </c>
      <c r="B64" s="13" t="s">
        <v>104</v>
      </c>
      <c r="C64" s="16">
        <v>92216</v>
      </c>
      <c r="D64" s="24"/>
      <c r="E64" s="23">
        <f t="shared" si="0"/>
        <v>92216</v>
      </c>
    </row>
    <row r="65" spans="1:5" ht="78">
      <c r="A65" s="4" t="s">
        <v>138</v>
      </c>
      <c r="B65" s="13" t="s">
        <v>139</v>
      </c>
      <c r="C65" s="16">
        <v>22772</v>
      </c>
      <c r="D65" s="24"/>
      <c r="E65" s="23">
        <f t="shared" si="0"/>
        <v>22772</v>
      </c>
    </row>
    <row r="66" spans="1:5" ht="15.75" customHeight="1">
      <c r="A66" s="4" t="s">
        <v>140</v>
      </c>
      <c r="B66" s="13" t="s">
        <v>141</v>
      </c>
      <c r="C66" s="16">
        <v>665662.9</v>
      </c>
      <c r="D66" s="24"/>
      <c r="E66" s="23">
        <f t="shared" si="0"/>
        <v>665662.9</v>
      </c>
    </row>
    <row r="67" spans="1:5" ht="15">
      <c r="A67" s="4" t="s">
        <v>105</v>
      </c>
      <c r="B67" s="13" t="s">
        <v>106</v>
      </c>
      <c r="C67" s="16">
        <v>8817.1</v>
      </c>
      <c r="D67" s="24">
        <f>D68+D69+D71</f>
        <v>158105.8</v>
      </c>
      <c r="E67" s="23">
        <f t="shared" si="0"/>
        <v>166922.9</v>
      </c>
    </row>
    <row r="68" spans="1:5" ht="94.5" customHeight="1">
      <c r="A68" s="4" t="s">
        <v>142</v>
      </c>
      <c r="B68" s="13" t="s">
        <v>107</v>
      </c>
      <c r="C68" s="16">
        <v>709.9</v>
      </c>
      <c r="D68" s="24"/>
      <c r="E68" s="23">
        <f t="shared" si="0"/>
        <v>709.9</v>
      </c>
    </row>
    <row r="69" spans="1:5" ht="46.5">
      <c r="A69" s="4" t="s">
        <v>130</v>
      </c>
      <c r="B69" s="13" t="s">
        <v>108</v>
      </c>
      <c r="C69" s="16">
        <v>57.8</v>
      </c>
      <c r="D69" s="24"/>
      <c r="E69" s="23">
        <f t="shared" si="0"/>
        <v>57.8</v>
      </c>
    </row>
    <row r="70" spans="1:5" ht="15">
      <c r="A70" s="4"/>
      <c r="B70" s="13"/>
      <c r="C70" s="16"/>
      <c r="D70" s="24"/>
      <c r="E70" s="23"/>
    </row>
    <row r="71" spans="1:5" ht="30.75">
      <c r="A71" s="4" t="s">
        <v>143</v>
      </c>
      <c r="B71" s="13" t="s">
        <v>144</v>
      </c>
      <c r="C71" s="16">
        <v>8049.4</v>
      </c>
      <c r="D71" s="24">
        <v>158105.8</v>
      </c>
      <c r="E71" s="23">
        <f t="shared" si="0"/>
        <v>166155.19999999998</v>
      </c>
    </row>
    <row r="72" spans="1:5" ht="32.25" customHeight="1">
      <c r="A72" s="4" t="s">
        <v>159</v>
      </c>
      <c r="B72" s="27" t="s">
        <v>160</v>
      </c>
      <c r="C72" s="16">
        <v>1097.2</v>
      </c>
      <c r="D72" s="24">
        <f>D73</f>
        <v>0</v>
      </c>
      <c r="E72" s="23">
        <f t="shared" si="0"/>
        <v>1097.2</v>
      </c>
    </row>
    <row r="73" spans="1:5" ht="46.5">
      <c r="A73" s="4" t="s">
        <v>161</v>
      </c>
      <c r="B73" s="27" t="s">
        <v>162</v>
      </c>
      <c r="C73" s="16">
        <v>1097.2</v>
      </c>
      <c r="D73" s="24"/>
      <c r="E73" s="23">
        <f t="shared" si="0"/>
        <v>1097.2</v>
      </c>
    </row>
    <row r="74" spans="1:5" ht="15">
      <c r="A74" s="4" t="s">
        <v>153</v>
      </c>
      <c r="B74" s="13" t="s">
        <v>154</v>
      </c>
      <c r="C74" s="16">
        <v>1043.4</v>
      </c>
      <c r="D74" s="24"/>
      <c r="E74" s="23">
        <f t="shared" si="0"/>
        <v>1043.4</v>
      </c>
    </row>
    <row r="75" spans="1:5" ht="30.75">
      <c r="A75" s="4" t="s">
        <v>155</v>
      </c>
      <c r="B75" s="13" t="s">
        <v>156</v>
      </c>
      <c r="C75" s="16">
        <v>1043.4</v>
      </c>
      <c r="D75" s="24"/>
      <c r="E75" s="23">
        <f t="shared" si="0"/>
        <v>1043.4</v>
      </c>
    </row>
    <row r="76" spans="1:5" ht="62.25">
      <c r="A76" s="4" t="s">
        <v>147</v>
      </c>
      <c r="B76" s="2" t="s">
        <v>150</v>
      </c>
      <c r="C76" s="12">
        <v>-7189.7</v>
      </c>
      <c r="D76" s="24">
        <f>D77</f>
        <v>0</v>
      </c>
      <c r="E76" s="23">
        <f>C76+D76</f>
        <v>-7189.7</v>
      </c>
    </row>
    <row r="77" spans="1:5" ht="62.25">
      <c r="A77" s="4" t="s">
        <v>148</v>
      </c>
      <c r="B77" s="13" t="s">
        <v>149</v>
      </c>
      <c r="C77" s="12">
        <v>-7189.7</v>
      </c>
      <c r="D77" s="24"/>
      <c r="E77" s="23">
        <f>C77+D77</f>
        <v>-7189.7</v>
      </c>
    </row>
    <row r="78" spans="1:5" ht="15">
      <c r="A78" s="4"/>
      <c r="B78" s="14" t="s">
        <v>109</v>
      </c>
      <c r="C78" s="33">
        <v>3875670.5</v>
      </c>
      <c r="D78" s="26">
        <f>D9+D51</f>
        <v>192977.4</v>
      </c>
      <c r="E78" s="25">
        <f>C78+D78</f>
        <v>4068647.9</v>
      </c>
    </row>
    <row r="79" ht="15">
      <c r="B79" s="18"/>
    </row>
    <row r="80" spans="2:3" ht="15">
      <c r="B80" s="18"/>
      <c r="C80" s="28"/>
    </row>
    <row r="81" ht="15">
      <c r="B81" s="18"/>
    </row>
    <row r="82" ht="15">
      <c r="B82" s="18"/>
    </row>
    <row r="83" ht="15">
      <c r="B83" s="18"/>
    </row>
    <row r="84" ht="15">
      <c r="B84" s="18"/>
    </row>
    <row r="85" ht="15">
      <c r="B85" s="18"/>
    </row>
    <row r="86" ht="15">
      <c r="B86" s="18"/>
    </row>
    <row r="87" ht="15">
      <c r="B87" s="18"/>
    </row>
    <row r="88" ht="15">
      <c r="B88" s="18"/>
    </row>
    <row r="89" ht="15">
      <c r="B89" s="18"/>
    </row>
    <row r="90" ht="15">
      <c r="B90" s="18"/>
    </row>
    <row r="91" ht="15">
      <c r="B91" s="18"/>
    </row>
    <row r="92" ht="15">
      <c r="B92" s="18"/>
    </row>
    <row r="93" ht="15">
      <c r="B93" s="18"/>
    </row>
    <row r="94" ht="15">
      <c r="B94" s="18"/>
    </row>
    <row r="95" ht="15">
      <c r="B95" s="18"/>
    </row>
    <row r="96" ht="15">
      <c r="B96" s="18"/>
    </row>
    <row r="97" ht="15">
      <c r="B97" s="18"/>
    </row>
    <row r="98" ht="15">
      <c r="B98" s="18"/>
    </row>
    <row r="99" ht="15">
      <c r="B99" s="18"/>
    </row>
    <row r="100" ht="15">
      <c r="B100" s="18"/>
    </row>
    <row r="101" ht="15">
      <c r="B101" s="18"/>
    </row>
    <row r="102" ht="15">
      <c r="B102" s="18"/>
    </row>
    <row r="103" ht="15">
      <c r="B103" s="18"/>
    </row>
    <row r="104" ht="15">
      <c r="B104" s="18"/>
    </row>
    <row r="105" ht="15">
      <c r="B105" s="18"/>
    </row>
    <row r="106" ht="15">
      <c r="B106" s="18"/>
    </row>
    <row r="107" ht="15">
      <c r="B107" s="18"/>
    </row>
    <row r="108" ht="15">
      <c r="B108" s="18"/>
    </row>
    <row r="109" ht="15">
      <c r="B109" s="18"/>
    </row>
    <row r="110" ht="15">
      <c r="B110" s="18"/>
    </row>
    <row r="111" ht="15">
      <c r="B111" s="18"/>
    </row>
    <row r="112" ht="15">
      <c r="B112" s="18"/>
    </row>
    <row r="113" ht="15">
      <c r="B113" s="18"/>
    </row>
    <row r="114" ht="15">
      <c r="B114" s="18"/>
    </row>
    <row r="115" ht="15">
      <c r="B115" s="18"/>
    </row>
    <row r="116" ht="15">
      <c r="B116" s="18"/>
    </row>
    <row r="117" ht="15">
      <c r="B117" s="18"/>
    </row>
    <row r="118" ht="15">
      <c r="B118" s="18"/>
    </row>
    <row r="119" ht="15">
      <c r="B119" s="18"/>
    </row>
    <row r="120" ht="15">
      <c r="B120" s="18"/>
    </row>
    <row r="121" ht="15">
      <c r="B121" s="18"/>
    </row>
    <row r="122" ht="15">
      <c r="B122" s="18"/>
    </row>
    <row r="123" ht="15">
      <c r="B123" s="18"/>
    </row>
    <row r="124" ht="15">
      <c r="B124" s="18"/>
    </row>
    <row r="125" ht="15">
      <c r="B125" s="18"/>
    </row>
    <row r="126" ht="15">
      <c r="B126" s="18"/>
    </row>
    <row r="127" ht="15">
      <c r="B127" s="18"/>
    </row>
    <row r="128" ht="15">
      <c r="B128" s="18"/>
    </row>
    <row r="129" ht="15">
      <c r="B129" s="18"/>
    </row>
    <row r="130" ht="15">
      <c r="B130" s="18"/>
    </row>
    <row r="131" ht="15">
      <c r="B131" s="18"/>
    </row>
    <row r="132" ht="15">
      <c r="B132" s="18"/>
    </row>
    <row r="133" ht="15">
      <c r="B133" s="18"/>
    </row>
    <row r="134" ht="15">
      <c r="B134" s="18"/>
    </row>
    <row r="135" ht="15">
      <c r="B135" s="18"/>
    </row>
    <row r="136" ht="15">
      <c r="B136" s="18"/>
    </row>
    <row r="137" ht="15">
      <c r="B137" s="18"/>
    </row>
    <row r="138" ht="15">
      <c r="B138" s="18"/>
    </row>
    <row r="139" ht="15">
      <c r="B139" s="18"/>
    </row>
    <row r="140" ht="15">
      <c r="B140" s="18"/>
    </row>
    <row r="141" ht="15">
      <c r="B141" s="18"/>
    </row>
    <row r="142" ht="15">
      <c r="B142" s="18"/>
    </row>
    <row r="143" ht="15">
      <c r="B143" s="18"/>
    </row>
    <row r="144" ht="15">
      <c r="B144" s="18"/>
    </row>
    <row r="145" ht="15">
      <c r="B145" s="18"/>
    </row>
    <row r="146" ht="15">
      <c r="B146" s="18"/>
    </row>
    <row r="147" ht="15">
      <c r="B147" s="18"/>
    </row>
    <row r="148" ht="15">
      <c r="B148" s="18"/>
    </row>
    <row r="149" ht="15">
      <c r="B149" s="18"/>
    </row>
    <row r="150" ht="15">
      <c r="B150" s="18"/>
    </row>
    <row r="151" ht="15">
      <c r="B151" s="18"/>
    </row>
    <row r="152" ht="15">
      <c r="B152" s="18"/>
    </row>
    <row r="153" ht="15">
      <c r="B153" s="18"/>
    </row>
    <row r="154" ht="15">
      <c r="B154" s="18"/>
    </row>
    <row r="155" ht="15">
      <c r="B155" s="18"/>
    </row>
    <row r="156" ht="15">
      <c r="B156" s="18"/>
    </row>
    <row r="157" ht="15">
      <c r="B157" s="18"/>
    </row>
    <row r="158" ht="15">
      <c r="B158" s="18"/>
    </row>
    <row r="159" ht="15">
      <c r="B159" s="18"/>
    </row>
    <row r="160" ht="15">
      <c r="B160" s="18"/>
    </row>
    <row r="161" ht="15">
      <c r="B161" s="18"/>
    </row>
    <row r="162" ht="15">
      <c r="B162" s="18"/>
    </row>
    <row r="163" ht="15">
      <c r="B163" s="18"/>
    </row>
    <row r="164" ht="15">
      <c r="B164" s="18"/>
    </row>
    <row r="165" ht="15">
      <c r="B165" s="18"/>
    </row>
    <row r="166" ht="15">
      <c r="B166" s="18"/>
    </row>
    <row r="167" ht="15">
      <c r="B167" s="18"/>
    </row>
    <row r="168" ht="15">
      <c r="B168" s="18"/>
    </row>
    <row r="169" ht="15">
      <c r="B169" s="18"/>
    </row>
    <row r="170" ht="15">
      <c r="B170" s="18"/>
    </row>
    <row r="171" ht="15">
      <c r="B171" s="18"/>
    </row>
    <row r="172" ht="15">
      <c r="B172" s="18"/>
    </row>
    <row r="173" ht="15">
      <c r="B173" s="18"/>
    </row>
    <row r="174" ht="15">
      <c r="B174" s="18"/>
    </row>
    <row r="175" ht="15">
      <c r="B175" s="18"/>
    </row>
    <row r="176" ht="15">
      <c r="B176" s="18"/>
    </row>
    <row r="177" ht="15">
      <c r="B177" s="18"/>
    </row>
    <row r="178" ht="15">
      <c r="B178" s="18"/>
    </row>
    <row r="179" ht="15">
      <c r="B179" s="18"/>
    </row>
    <row r="180" ht="15">
      <c r="B180" s="18"/>
    </row>
    <row r="181" ht="15">
      <c r="B181" s="18"/>
    </row>
    <row r="182" ht="15">
      <c r="B182" s="18"/>
    </row>
  </sheetData>
  <mergeCells count="5">
    <mergeCell ref="A5:C5"/>
    <mergeCell ref="A1:C1"/>
    <mergeCell ref="A2:C2"/>
    <mergeCell ref="A3:C3"/>
    <mergeCell ref="A4:C4"/>
  </mergeCells>
  <printOptions/>
  <pageMargins left="1.3779527559055118" right="0.31496062992125984" top="0.3937007874015748" bottom="0.3937007874015748" header="0.5118110236220472" footer="0.5118110236220472"/>
  <pageSetup fitToHeight="3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1">
      <selection activeCell="C26" sqref="C26"/>
    </sheetView>
  </sheetViews>
  <sheetFormatPr defaultColWidth="9.00390625" defaultRowHeight="12.75"/>
  <cols>
    <col min="1" max="1" width="24.50390625" style="0" customWidth="1"/>
    <col min="2" max="2" width="44.625" style="0" customWidth="1"/>
    <col min="3" max="3" width="15.625" style="0" customWidth="1"/>
    <col min="4" max="4" width="14.625" style="0" customWidth="1"/>
    <col min="5" max="5" width="15.00390625" style="0" customWidth="1"/>
    <col min="8" max="8" width="10.625" style="0" customWidth="1"/>
  </cols>
  <sheetData>
    <row r="1" spans="1:3" ht="15">
      <c r="A1" s="36" t="s">
        <v>110</v>
      </c>
      <c r="B1" s="36"/>
      <c r="C1" s="36"/>
    </row>
    <row r="2" spans="1:3" ht="15">
      <c r="A2" s="37" t="s">
        <v>6</v>
      </c>
      <c r="B2" s="37"/>
      <c r="C2" s="37"/>
    </row>
    <row r="3" spans="1:3" ht="15">
      <c r="A3" s="37" t="s">
        <v>170</v>
      </c>
      <c r="B3" s="37"/>
      <c r="C3" s="37"/>
    </row>
    <row r="4" spans="1:3" ht="15">
      <c r="A4" s="38"/>
      <c r="B4" s="38"/>
      <c r="C4" s="38"/>
    </row>
    <row r="5" spans="1:3" ht="15">
      <c r="A5" s="35" t="s">
        <v>111</v>
      </c>
      <c r="B5" s="35"/>
      <c r="C5" s="35"/>
    </row>
    <row r="7" spans="1:5" ht="46.5">
      <c r="A7" s="3" t="s">
        <v>112</v>
      </c>
      <c r="B7" s="3" t="s">
        <v>3</v>
      </c>
      <c r="C7" s="1" t="s">
        <v>169</v>
      </c>
      <c r="D7" s="1" t="s">
        <v>158</v>
      </c>
      <c r="E7" s="1" t="s">
        <v>113</v>
      </c>
    </row>
    <row r="8" spans="1:5" ht="15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5" ht="30.75">
      <c r="A9" s="8" t="s">
        <v>114</v>
      </c>
      <c r="B9" s="9" t="s">
        <v>115</v>
      </c>
      <c r="C9" s="19">
        <v>164000</v>
      </c>
      <c r="D9" s="19">
        <f>D10-D12</f>
        <v>0</v>
      </c>
      <c r="E9" s="19">
        <f>C9+D9</f>
        <v>164000</v>
      </c>
    </row>
    <row r="10" spans="1:5" ht="31.5" customHeight="1">
      <c r="A10" s="4" t="s">
        <v>116</v>
      </c>
      <c r="B10" s="2" t="s">
        <v>117</v>
      </c>
      <c r="C10" s="20">
        <v>1078000</v>
      </c>
      <c r="D10" s="20">
        <f>D11</f>
        <v>0</v>
      </c>
      <c r="E10" s="20">
        <f>C10+D10</f>
        <v>1078000</v>
      </c>
    </row>
    <row r="11" spans="1:5" ht="46.5">
      <c r="A11" s="4" t="s">
        <v>7</v>
      </c>
      <c r="B11" s="13" t="s">
        <v>8</v>
      </c>
      <c r="C11" s="20">
        <v>1078000</v>
      </c>
      <c r="D11" s="20"/>
      <c r="E11" s="20">
        <f aca="true" t="shared" si="0" ref="E11:E19">C11+D11</f>
        <v>1078000</v>
      </c>
    </row>
    <row r="12" spans="1:5" ht="46.5">
      <c r="A12" s="4" t="s">
        <v>118</v>
      </c>
      <c r="B12" s="2" t="s">
        <v>119</v>
      </c>
      <c r="C12" s="20">
        <v>-914000</v>
      </c>
      <c r="D12" s="20">
        <f>D13</f>
        <v>0</v>
      </c>
      <c r="E12" s="20">
        <f t="shared" si="0"/>
        <v>-914000</v>
      </c>
    </row>
    <row r="13" spans="1:5" ht="46.5">
      <c r="A13" s="4" t="s">
        <v>120</v>
      </c>
      <c r="B13" s="13" t="s">
        <v>9</v>
      </c>
      <c r="C13" s="20">
        <v>-914000</v>
      </c>
      <c r="D13" s="20"/>
      <c r="E13" s="20">
        <f t="shared" si="0"/>
        <v>-914000</v>
      </c>
    </row>
    <row r="14" spans="1:5" ht="15">
      <c r="A14" s="8" t="s">
        <v>121</v>
      </c>
      <c r="B14" s="14" t="s">
        <v>122</v>
      </c>
      <c r="C14" s="19">
        <v>1073830.8</v>
      </c>
      <c r="D14" s="19">
        <f>D15+D17</f>
        <v>0</v>
      </c>
      <c r="E14" s="19">
        <f t="shared" si="0"/>
        <v>1073830.8</v>
      </c>
    </row>
    <row r="15" spans="1:8" ht="15">
      <c r="A15" s="4" t="s">
        <v>123</v>
      </c>
      <c r="B15" s="11" t="s">
        <v>124</v>
      </c>
      <c r="C15" s="20">
        <v>-4953670.5</v>
      </c>
      <c r="D15" s="20">
        <f>D16</f>
        <v>-192977.4</v>
      </c>
      <c r="E15" s="20">
        <f t="shared" si="0"/>
        <v>-5146647.9</v>
      </c>
      <c r="H15" s="29">
        <v>1078000</v>
      </c>
    </row>
    <row r="16" spans="1:8" ht="30.75">
      <c r="A16" s="4" t="s">
        <v>125</v>
      </c>
      <c r="B16" s="13" t="s">
        <v>10</v>
      </c>
      <c r="C16" s="20">
        <v>-4953670.5</v>
      </c>
      <c r="D16" s="20">
        <v>-192977.4</v>
      </c>
      <c r="E16" s="20">
        <f t="shared" si="0"/>
        <v>-5146647.9</v>
      </c>
      <c r="H16" s="30">
        <v>4068647.9</v>
      </c>
    </row>
    <row r="17" spans="1:8" ht="15">
      <c r="A17" s="4" t="s">
        <v>126</v>
      </c>
      <c r="B17" s="11" t="s">
        <v>127</v>
      </c>
      <c r="C17" s="20">
        <v>6027501.3</v>
      </c>
      <c r="D17" s="20">
        <f>D18</f>
        <v>192977.4</v>
      </c>
      <c r="E17" s="20">
        <f t="shared" si="0"/>
        <v>6220478.7</v>
      </c>
      <c r="H17" s="29">
        <f>SUM(H15:H16)</f>
        <v>5146647.9</v>
      </c>
    </row>
    <row r="18" spans="1:8" ht="30.75">
      <c r="A18" s="4" t="s">
        <v>128</v>
      </c>
      <c r="B18" s="13" t="s">
        <v>11</v>
      </c>
      <c r="C18" s="20">
        <v>6027501.3</v>
      </c>
      <c r="D18" s="20">
        <v>192977.4</v>
      </c>
      <c r="E18" s="20">
        <f t="shared" si="0"/>
        <v>6220478.7</v>
      </c>
      <c r="H18" s="29"/>
    </row>
    <row r="19" spans="1:8" ht="15">
      <c r="A19" s="39" t="s">
        <v>129</v>
      </c>
      <c r="B19" s="40"/>
      <c r="C19" s="19">
        <v>1237830.8</v>
      </c>
      <c r="D19" s="19">
        <f>D9+D14</f>
        <v>0</v>
      </c>
      <c r="E19" s="19">
        <f t="shared" si="0"/>
        <v>1237830.8</v>
      </c>
      <c r="H19" s="29">
        <v>5306478.7</v>
      </c>
    </row>
    <row r="20" spans="1:8" ht="15">
      <c r="A20" s="21"/>
      <c r="B20" s="21"/>
      <c r="C20" s="22"/>
      <c r="H20" s="30">
        <v>914000</v>
      </c>
    </row>
    <row r="21" ht="12.75">
      <c r="H21" s="29">
        <f>SUM(H19:H20)</f>
        <v>6220478.7</v>
      </c>
    </row>
    <row r="22" ht="12.75">
      <c r="H22" s="29"/>
    </row>
    <row r="23" ht="12.75">
      <c r="H23" s="29"/>
    </row>
    <row r="24" ht="12.75">
      <c r="H24" s="29"/>
    </row>
    <row r="25" ht="12.75">
      <c r="H25" s="29"/>
    </row>
  </sheetData>
  <mergeCells count="6">
    <mergeCell ref="A5:C5"/>
    <mergeCell ref="A19:B19"/>
    <mergeCell ref="A1:C1"/>
    <mergeCell ref="A2:C2"/>
    <mergeCell ref="A3:C3"/>
    <mergeCell ref="A4:C4"/>
  </mergeCells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4"/>
  <sheetViews>
    <sheetView workbookViewId="0" topLeftCell="A1">
      <selection activeCell="A4" sqref="A4:C4"/>
    </sheetView>
  </sheetViews>
  <sheetFormatPr defaultColWidth="9.00390625" defaultRowHeight="12.75"/>
  <cols>
    <col min="1" max="1" width="24.00390625" style="0" customWidth="1"/>
    <col min="2" max="2" width="51.00390625" style="0" customWidth="1"/>
    <col min="3" max="3" width="14.50390625" style="0" customWidth="1"/>
    <col min="5" max="5" width="21.875" style="0" customWidth="1"/>
  </cols>
  <sheetData>
    <row r="1" spans="1:3" ht="15">
      <c r="A1" s="36" t="s">
        <v>12</v>
      </c>
      <c r="B1" s="36"/>
      <c r="C1" s="36"/>
    </row>
    <row r="2" spans="1:3" ht="15">
      <c r="A2" s="37" t="s">
        <v>6</v>
      </c>
      <c r="B2" s="37"/>
      <c r="C2" s="37"/>
    </row>
    <row r="3" spans="1:3" ht="15">
      <c r="A3" s="37" t="s">
        <v>179</v>
      </c>
      <c r="B3" s="37"/>
      <c r="C3" s="37"/>
    </row>
    <row r="4" spans="1:3" ht="15">
      <c r="A4" s="38"/>
      <c r="B4" s="38"/>
      <c r="C4" s="38"/>
    </row>
    <row r="5" spans="1:3" ht="15">
      <c r="A5" s="35" t="s">
        <v>13</v>
      </c>
      <c r="B5" s="35"/>
      <c r="C5" s="35"/>
    </row>
    <row r="6" ht="12.75">
      <c r="B6" s="5"/>
    </row>
    <row r="7" spans="1:3" ht="46.5">
      <c r="A7" s="1" t="s">
        <v>2</v>
      </c>
      <c r="B7" s="1" t="s">
        <v>14</v>
      </c>
      <c r="C7" s="1" t="s">
        <v>15</v>
      </c>
    </row>
    <row r="8" spans="1:3" ht="15">
      <c r="A8" s="6">
        <v>1</v>
      </c>
      <c r="B8" s="7">
        <v>2</v>
      </c>
      <c r="C8" s="6">
        <v>3</v>
      </c>
    </row>
    <row r="9" spans="1:3" ht="15">
      <c r="A9" s="8" t="s">
        <v>16</v>
      </c>
      <c r="B9" s="9" t="s">
        <v>17</v>
      </c>
      <c r="C9" s="10">
        <v>2882120.5</v>
      </c>
    </row>
    <row r="10" spans="1:3" ht="15">
      <c r="A10" s="4" t="s">
        <v>18</v>
      </c>
      <c r="B10" s="11" t="s">
        <v>19</v>
      </c>
      <c r="C10" s="12">
        <v>1790832.4</v>
      </c>
    </row>
    <row r="11" spans="1:3" ht="15">
      <c r="A11" s="4" t="s">
        <v>20</v>
      </c>
      <c r="B11" s="13" t="s">
        <v>21</v>
      </c>
      <c r="C11" s="12">
        <v>1790832.4</v>
      </c>
    </row>
    <row r="12" spans="1:3" ht="15">
      <c r="A12" s="4" t="s">
        <v>22</v>
      </c>
      <c r="B12" s="11" t="s">
        <v>23</v>
      </c>
      <c r="C12" s="12">
        <v>243341.4</v>
      </c>
    </row>
    <row r="13" spans="1:3" ht="30.75">
      <c r="A13" s="4" t="s">
        <v>24</v>
      </c>
      <c r="B13" s="13" t="s">
        <v>25</v>
      </c>
      <c r="C13" s="12">
        <v>106834.5</v>
      </c>
    </row>
    <row r="14" spans="1:3" ht="30.75">
      <c r="A14" s="4" t="s">
        <v>26</v>
      </c>
      <c r="B14" s="13" t="s">
        <v>27</v>
      </c>
      <c r="C14" s="12">
        <v>134050.2</v>
      </c>
    </row>
    <row r="15" spans="1:3" ht="15">
      <c r="A15" s="4" t="s">
        <v>28</v>
      </c>
      <c r="B15" s="13" t="s">
        <v>29</v>
      </c>
      <c r="C15" s="12">
        <v>2456.7</v>
      </c>
    </row>
    <row r="16" spans="1:3" ht="15">
      <c r="A16" s="4" t="s">
        <v>30</v>
      </c>
      <c r="B16" s="11" t="s">
        <v>31</v>
      </c>
      <c r="C16" s="12">
        <v>249407.3</v>
      </c>
    </row>
    <row r="17" spans="1:3" ht="45" customHeight="1">
      <c r="A17" s="4" t="s">
        <v>32</v>
      </c>
      <c r="B17" s="13" t="s">
        <v>33</v>
      </c>
      <c r="C17" s="12">
        <v>5478</v>
      </c>
    </row>
    <row r="18" spans="1:3" ht="15">
      <c r="A18" s="4" t="s">
        <v>34</v>
      </c>
      <c r="B18" s="13" t="s">
        <v>35</v>
      </c>
      <c r="C18" s="12">
        <v>138129.3</v>
      </c>
    </row>
    <row r="19" spans="1:3" ht="15">
      <c r="A19" s="4" t="s">
        <v>36</v>
      </c>
      <c r="B19" s="13" t="s">
        <v>37</v>
      </c>
      <c r="C19" s="12">
        <v>105800</v>
      </c>
    </row>
    <row r="20" spans="1:3" ht="15">
      <c r="A20" s="4" t="s">
        <v>38</v>
      </c>
      <c r="B20" s="2" t="s">
        <v>39</v>
      </c>
      <c r="C20" s="12">
        <v>52050</v>
      </c>
    </row>
    <row r="21" spans="1:3" ht="46.5">
      <c r="A21" s="4" t="s">
        <v>40</v>
      </c>
      <c r="B21" s="13" t="s">
        <v>41</v>
      </c>
      <c r="C21" s="12">
        <v>15525.6</v>
      </c>
    </row>
    <row r="22" spans="1:3" ht="45.75" customHeight="1">
      <c r="A22" s="4" t="s">
        <v>42</v>
      </c>
      <c r="B22" s="13" t="s">
        <v>43</v>
      </c>
      <c r="C22" s="12">
        <v>36524.4</v>
      </c>
    </row>
    <row r="23" spans="1:3" ht="46.5">
      <c r="A23" s="4" t="s">
        <v>44</v>
      </c>
      <c r="B23" s="2" t="s">
        <v>45</v>
      </c>
      <c r="C23" s="12">
        <v>51</v>
      </c>
    </row>
    <row r="24" spans="1:3" ht="47.25" customHeight="1">
      <c r="A24" s="4" t="s">
        <v>46</v>
      </c>
      <c r="B24" s="13" t="s">
        <v>47</v>
      </c>
      <c r="C24" s="12">
        <v>4</v>
      </c>
    </row>
    <row r="25" spans="1:3" ht="47.25" customHeight="1">
      <c r="A25" s="4" t="s">
        <v>48</v>
      </c>
      <c r="B25" s="13" t="s">
        <v>49</v>
      </c>
      <c r="C25" s="12">
        <v>30</v>
      </c>
    </row>
    <row r="26" spans="1:3" ht="30.75">
      <c r="A26" s="4" t="s">
        <v>50</v>
      </c>
      <c r="B26" s="13" t="s">
        <v>51</v>
      </c>
      <c r="C26" s="12">
        <v>17</v>
      </c>
    </row>
    <row r="27" spans="1:3" ht="47.25" customHeight="1">
      <c r="A27" s="4" t="s">
        <v>52</v>
      </c>
      <c r="B27" s="2" t="s">
        <v>53</v>
      </c>
      <c r="C27" s="12">
        <v>287779.4</v>
      </c>
    </row>
    <row r="28" spans="1:3" ht="63" customHeight="1">
      <c r="A28" s="4" t="s">
        <v>145</v>
      </c>
      <c r="B28" s="13" t="s">
        <v>146</v>
      </c>
      <c r="C28" s="12">
        <v>9359.6</v>
      </c>
    </row>
    <row r="29" spans="1:3" ht="94.5" customHeight="1">
      <c r="A29" s="4" t="s">
        <v>54</v>
      </c>
      <c r="B29" s="13" t="s">
        <v>55</v>
      </c>
      <c r="C29" s="12">
        <v>254200</v>
      </c>
    </row>
    <row r="30" spans="1:3" ht="63" customHeight="1">
      <c r="A30" s="4" t="s">
        <v>56</v>
      </c>
      <c r="B30" s="13" t="s">
        <v>57</v>
      </c>
      <c r="C30" s="12">
        <v>12639</v>
      </c>
    </row>
    <row r="31" spans="1:3" ht="93">
      <c r="A31" s="4" t="s">
        <v>58</v>
      </c>
      <c r="B31" s="13" t="s">
        <v>59</v>
      </c>
      <c r="C31" s="12">
        <v>11580.8</v>
      </c>
    </row>
    <row r="32" spans="1:3" ht="30.75">
      <c r="A32" s="4" t="s">
        <v>60</v>
      </c>
      <c r="B32" s="2" t="s">
        <v>61</v>
      </c>
      <c r="C32" s="12">
        <v>35600</v>
      </c>
    </row>
    <row r="33" spans="1:3" ht="30.75">
      <c r="A33" s="4" t="s">
        <v>62</v>
      </c>
      <c r="B33" s="13" t="s">
        <v>63</v>
      </c>
      <c r="C33" s="12">
        <v>35600</v>
      </c>
    </row>
    <row r="34" spans="1:3" ht="30.75">
      <c r="A34" s="4" t="s">
        <v>64</v>
      </c>
      <c r="B34" s="2" t="s">
        <v>65</v>
      </c>
      <c r="C34" s="12">
        <v>9336</v>
      </c>
    </row>
    <row r="35" spans="1:3" ht="30.75">
      <c r="A35" s="4" t="s">
        <v>66</v>
      </c>
      <c r="B35" s="13" t="s">
        <v>67</v>
      </c>
      <c r="C35" s="12">
        <v>9336</v>
      </c>
    </row>
    <row r="36" spans="1:3" ht="30.75">
      <c r="A36" s="4" t="s">
        <v>68</v>
      </c>
      <c r="B36" s="2" t="s">
        <v>69</v>
      </c>
      <c r="C36" s="12">
        <v>185140.8</v>
      </c>
    </row>
    <row r="37" spans="1:3" ht="36" customHeight="1">
      <c r="A37" s="31" t="s">
        <v>70</v>
      </c>
      <c r="B37" s="34" t="s">
        <v>71</v>
      </c>
      <c r="C37" s="12">
        <v>182880</v>
      </c>
    </row>
    <row r="38" spans="1:3" ht="46.5">
      <c r="A38" s="4" t="s">
        <v>72</v>
      </c>
      <c r="B38" s="13" t="s">
        <v>73</v>
      </c>
      <c r="C38" s="12">
        <v>2260.8</v>
      </c>
    </row>
    <row r="39" spans="1:3" ht="15">
      <c r="A39" s="4" t="s">
        <v>74</v>
      </c>
      <c r="B39" s="2" t="s">
        <v>75</v>
      </c>
      <c r="C39" s="12">
        <v>24208.2</v>
      </c>
    </row>
    <row r="40" spans="1:3" ht="30.75">
      <c r="A40" s="4" t="s">
        <v>76</v>
      </c>
      <c r="B40" s="13" t="s">
        <v>77</v>
      </c>
      <c r="C40" s="12">
        <v>545</v>
      </c>
    </row>
    <row r="41" spans="1:3" ht="78">
      <c r="A41" s="4" t="s">
        <v>78</v>
      </c>
      <c r="B41" s="13" t="s">
        <v>79</v>
      </c>
      <c r="C41" s="12">
        <v>170</v>
      </c>
    </row>
    <row r="42" spans="1:3" ht="78">
      <c r="A42" s="4" t="s">
        <v>80</v>
      </c>
      <c r="B42" s="13" t="s">
        <v>81</v>
      </c>
      <c r="C42" s="12">
        <v>60</v>
      </c>
    </row>
    <row r="43" spans="1:3" ht="47.25" customHeight="1">
      <c r="A43" s="4" t="s">
        <v>82</v>
      </c>
      <c r="B43" s="13" t="s">
        <v>83</v>
      </c>
      <c r="C43" s="12">
        <v>180</v>
      </c>
    </row>
    <row r="44" spans="1:3" ht="109.5" customHeight="1">
      <c r="A44" s="4" t="s">
        <v>84</v>
      </c>
      <c r="B44" s="13" t="s">
        <v>85</v>
      </c>
      <c r="C44" s="12">
        <v>410</v>
      </c>
    </row>
    <row r="45" spans="1:3" ht="62.25" customHeight="1">
      <c r="A45" s="4" t="s">
        <v>86</v>
      </c>
      <c r="B45" s="13" t="s">
        <v>87</v>
      </c>
      <c r="C45" s="12">
        <v>2860</v>
      </c>
    </row>
    <row r="46" spans="1:3" ht="30.75" customHeight="1">
      <c r="A46" s="4" t="s">
        <v>88</v>
      </c>
      <c r="B46" s="13" t="s">
        <v>0</v>
      </c>
      <c r="C46" s="12">
        <v>13900</v>
      </c>
    </row>
    <row r="47" spans="1:3" ht="62.25">
      <c r="A47" s="4" t="s">
        <v>171</v>
      </c>
      <c r="B47" s="13" t="s">
        <v>172</v>
      </c>
      <c r="C47" s="12">
        <v>245.5</v>
      </c>
    </row>
    <row r="48" spans="1:3" ht="30.75">
      <c r="A48" s="4" t="s">
        <v>89</v>
      </c>
      <c r="B48" s="13" t="s">
        <v>90</v>
      </c>
      <c r="C48" s="12">
        <v>5837.7</v>
      </c>
    </row>
    <row r="49" spans="1:3" ht="15">
      <c r="A49" s="4" t="s">
        <v>91</v>
      </c>
      <c r="B49" s="11" t="s">
        <v>92</v>
      </c>
      <c r="C49" s="12">
        <v>4374</v>
      </c>
    </row>
    <row r="50" spans="1:3" ht="15">
      <c r="A50" s="4" t="s">
        <v>1</v>
      </c>
      <c r="B50" s="13" t="s">
        <v>93</v>
      </c>
      <c r="C50" s="12">
        <v>4374</v>
      </c>
    </row>
    <row r="51" spans="1:3" ht="15">
      <c r="A51" s="8" t="s">
        <v>94</v>
      </c>
      <c r="B51" s="14" t="s">
        <v>95</v>
      </c>
      <c r="C51" s="15">
        <v>1375186.2</v>
      </c>
    </row>
    <row r="52" spans="1:3" ht="46.5">
      <c r="A52" s="4" t="s">
        <v>96</v>
      </c>
      <c r="B52" s="2" t="s">
        <v>97</v>
      </c>
      <c r="C52" s="16">
        <v>1381325</v>
      </c>
    </row>
    <row r="53" spans="1:3" ht="62.25">
      <c r="A53" s="4" t="s">
        <v>98</v>
      </c>
      <c r="B53" s="2" t="s">
        <v>99</v>
      </c>
      <c r="C53" s="16">
        <v>177379.2</v>
      </c>
    </row>
    <row r="54" spans="1:3" ht="62.25">
      <c r="A54" s="4" t="s">
        <v>163</v>
      </c>
      <c r="B54" s="27" t="s">
        <v>164</v>
      </c>
      <c r="C54" s="16">
        <v>8670</v>
      </c>
    </row>
    <row r="55" spans="1:3" ht="62.25">
      <c r="A55" s="4" t="s">
        <v>151</v>
      </c>
      <c r="B55" s="17" t="s">
        <v>152</v>
      </c>
      <c r="C55" s="16">
        <v>15000</v>
      </c>
    </row>
    <row r="56" spans="1:3" ht="93">
      <c r="A56" s="31" t="s">
        <v>165</v>
      </c>
      <c r="B56" s="32" t="s">
        <v>166</v>
      </c>
      <c r="C56" s="12">
        <v>15225.8</v>
      </c>
    </row>
    <row r="57" spans="1:3" ht="93">
      <c r="A57" s="31" t="s">
        <v>173</v>
      </c>
      <c r="B57" s="32" t="s">
        <v>174</v>
      </c>
      <c r="C57" s="12">
        <v>45021.4</v>
      </c>
    </row>
    <row r="58" spans="1:3" ht="62.25">
      <c r="A58" s="31" t="s">
        <v>167</v>
      </c>
      <c r="B58" s="32" t="s">
        <v>168</v>
      </c>
      <c r="C58" s="12">
        <v>2119.2</v>
      </c>
    </row>
    <row r="59" spans="1:3" ht="62.25">
      <c r="A59" s="31" t="s">
        <v>175</v>
      </c>
      <c r="B59" s="32" t="s">
        <v>176</v>
      </c>
      <c r="C59" s="12">
        <v>2618.6</v>
      </c>
    </row>
    <row r="60" spans="1:3" ht="16.5" customHeight="1">
      <c r="A60" s="4" t="s">
        <v>4</v>
      </c>
      <c r="B60" s="17" t="s">
        <v>5</v>
      </c>
      <c r="C60" s="16">
        <v>88724.2</v>
      </c>
    </row>
    <row r="61" spans="1:3" ht="46.5">
      <c r="A61" s="4" t="s">
        <v>100</v>
      </c>
      <c r="B61" s="2" t="s">
        <v>101</v>
      </c>
      <c r="C61" s="16">
        <v>1000682.6</v>
      </c>
    </row>
    <row r="62" spans="1:3" ht="32.25" customHeight="1">
      <c r="A62" s="4" t="s">
        <v>131</v>
      </c>
      <c r="B62" s="13" t="s">
        <v>102</v>
      </c>
      <c r="C62" s="16">
        <v>22870</v>
      </c>
    </row>
    <row r="63" spans="1:3" ht="45" customHeight="1">
      <c r="A63" s="4" t="s">
        <v>132</v>
      </c>
      <c r="B63" s="13" t="s">
        <v>133</v>
      </c>
      <c r="C63" s="16">
        <v>116914.8</v>
      </c>
    </row>
    <row r="64" spans="1:3" ht="30" customHeight="1">
      <c r="A64" s="4" t="s">
        <v>134</v>
      </c>
      <c r="B64" s="13" t="s">
        <v>103</v>
      </c>
      <c r="C64" s="16">
        <v>31207.4</v>
      </c>
    </row>
    <row r="65" spans="1:3" ht="78.75" customHeight="1">
      <c r="A65" s="4" t="s">
        <v>135</v>
      </c>
      <c r="B65" s="13" t="s">
        <v>136</v>
      </c>
      <c r="C65" s="16">
        <v>18030</v>
      </c>
    </row>
    <row r="66" spans="1:3" ht="93">
      <c r="A66" s="4" t="s">
        <v>137</v>
      </c>
      <c r="B66" s="13" t="s">
        <v>104</v>
      </c>
      <c r="C66" s="16">
        <v>92216</v>
      </c>
    </row>
    <row r="67" spans="1:3" ht="78">
      <c r="A67" s="4" t="s">
        <v>138</v>
      </c>
      <c r="B67" s="13" t="s">
        <v>139</v>
      </c>
      <c r="C67" s="16">
        <v>22772</v>
      </c>
    </row>
    <row r="68" spans="1:3" ht="15.75" customHeight="1">
      <c r="A68" s="4" t="s">
        <v>140</v>
      </c>
      <c r="B68" s="13" t="s">
        <v>141</v>
      </c>
      <c r="C68" s="16">
        <v>696672.4</v>
      </c>
    </row>
    <row r="69" spans="1:3" ht="15">
      <c r="A69" s="4" t="s">
        <v>105</v>
      </c>
      <c r="B69" s="13" t="s">
        <v>106</v>
      </c>
      <c r="C69" s="16">
        <v>202166</v>
      </c>
    </row>
    <row r="70" spans="1:3" ht="94.5" customHeight="1">
      <c r="A70" s="4" t="s">
        <v>142</v>
      </c>
      <c r="B70" s="13" t="s">
        <v>107</v>
      </c>
      <c r="C70" s="16">
        <v>709.9</v>
      </c>
    </row>
    <row r="71" spans="1:3" ht="46.5">
      <c r="A71" s="4" t="s">
        <v>130</v>
      </c>
      <c r="B71" s="13" t="s">
        <v>108</v>
      </c>
      <c r="C71" s="16">
        <v>57.8</v>
      </c>
    </row>
    <row r="72" spans="1:3" ht="93">
      <c r="A72" s="4" t="s">
        <v>177</v>
      </c>
      <c r="B72" s="13" t="s">
        <v>178</v>
      </c>
      <c r="C72" s="16">
        <v>185435.1</v>
      </c>
    </row>
    <row r="73" spans="1:3" ht="30.75">
      <c r="A73" s="4" t="s">
        <v>143</v>
      </c>
      <c r="B73" s="13" t="s">
        <v>144</v>
      </c>
      <c r="C73" s="16">
        <v>15963.2</v>
      </c>
    </row>
    <row r="74" spans="1:3" ht="32.25" customHeight="1">
      <c r="A74" s="4" t="s">
        <v>159</v>
      </c>
      <c r="B74" s="27" t="s">
        <v>160</v>
      </c>
      <c r="C74" s="16">
        <v>1097.2</v>
      </c>
    </row>
    <row r="75" spans="1:3" ht="46.5">
      <c r="A75" s="4" t="s">
        <v>161</v>
      </c>
      <c r="B75" s="27" t="s">
        <v>162</v>
      </c>
      <c r="C75" s="16">
        <v>1097.2</v>
      </c>
    </row>
    <row r="76" spans="1:3" ht="15">
      <c r="A76" s="4" t="s">
        <v>153</v>
      </c>
      <c r="B76" s="13" t="s">
        <v>154</v>
      </c>
      <c r="C76" s="16">
        <v>1043.4</v>
      </c>
    </row>
    <row r="77" spans="1:3" ht="30.75">
      <c r="A77" s="4" t="s">
        <v>155</v>
      </c>
      <c r="B77" s="13" t="s">
        <v>156</v>
      </c>
      <c r="C77" s="16">
        <v>1043.4</v>
      </c>
    </row>
    <row r="78" spans="1:3" ht="62.25">
      <c r="A78" s="4" t="s">
        <v>147</v>
      </c>
      <c r="B78" s="2" t="s">
        <v>150</v>
      </c>
      <c r="C78" s="12">
        <v>-7182.2</v>
      </c>
    </row>
    <row r="79" spans="1:3" ht="62.25">
      <c r="A79" s="4" t="s">
        <v>148</v>
      </c>
      <c r="B79" s="13" t="s">
        <v>149</v>
      </c>
      <c r="C79" s="12">
        <v>-7182.2</v>
      </c>
    </row>
    <row r="80" spans="1:3" ht="15">
      <c r="A80" s="4"/>
      <c r="B80" s="14" t="s">
        <v>109</v>
      </c>
      <c r="C80" s="10">
        <v>4257306.7</v>
      </c>
    </row>
    <row r="81" ht="12.75">
      <c r="B81" s="18"/>
    </row>
    <row r="82" spans="2:3" ht="15">
      <c r="B82" s="18"/>
      <c r="C82" s="2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>
      <c r="B91" s="18"/>
    </row>
    <row r="92" ht="12.75">
      <c r="B92" s="18"/>
    </row>
    <row r="93" ht="12.75">
      <c r="B93" s="18"/>
    </row>
    <row r="94" ht="12.75">
      <c r="B94" s="18"/>
    </row>
    <row r="95" ht="12.75">
      <c r="B95" s="18"/>
    </row>
    <row r="96" ht="12.75">
      <c r="B96" s="18"/>
    </row>
    <row r="97" ht="12.75">
      <c r="B97" s="18"/>
    </row>
    <row r="98" ht="12.75">
      <c r="B98" s="18"/>
    </row>
    <row r="99" ht="12.75">
      <c r="B99" s="18"/>
    </row>
    <row r="100" ht="12.75">
      <c r="B100" s="18"/>
    </row>
    <row r="101" ht="12.75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6" ht="12.75">
      <c r="B106" s="18"/>
    </row>
    <row r="107" ht="12.75">
      <c r="B107" s="18"/>
    </row>
    <row r="108" ht="12.75">
      <c r="B108" s="18"/>
    </row>
    <row r="109" ht="12.75">
      <c r="B109" s="18"/>
    </row>
    <row r="110" ht="12.75">
      <c r="B110" s="18"/>
    </row>
    <row r="111" ht="12.75">
      <c r="B111" s="18"/>
    </row>
    <row r="112" ht="12.75">
      <c r="B112" s="18"/>
    </row>
    <row r="113" ht="12.75">
      <c r="B113" s="18"/>
    </row>
    <row r="114" ht="12.75">
      <c r="B114" s="18"/>
    </row>
    <row r="115" ht="12.75">
      <c r="B115" s="18"/>
    </row>
    <row r="116" ht="12.75">
      <c r="B116" s="18"/>
    </row>
    <row r="117" ht="12.75">
      <c r="B117" s="18"/>
    </row>
    <row r="118" ht="12.75">
      <c r="B118" s="18"/>
    </row>
    <row r="119" ht="12.75">
      <c r="B119" s="18"/>
    </row>
    <row r="120" ht="12.75">
      <c r="B120" s="18"/>
    </row>
    <row r="121" ht="12.75">
      <c r="B121" s="18"/>
    </row>
    <row r="122" ht="12.75">
      <c r="B122" s="18"/>
    </row>
    <row r="123" ht="12.75">
      <c r="B123" s="18"/>
    </row>
    <row r="124" ht="12.75">
      <c r="B124" s="18"/>
    </row>
    <row r="125" ht="12.75">
      <c r="B125" s="18"/>
    </row>
    <row r="126" ht="12.75">
      <c r="B126" s="18"/>
    </row>
    <row r="127" ht="12.75">
      <c r="B127" s="18"/>
    </row>
    <row r="128" ht="12.75">
      <c r="B128" s="18"/>
    </row>
    <row r="129" ht="12.75">
      <c r="B129" s="18"/>
    </row>
    <row r="130" ht="12.75">
      <c r="B130" s="18"/>
    </row>
    <row r="131" ht="12.75">
      <c r="B131" s="18"/>
    </row>
    <row r="132" ht="12.75">
      <c r="B132" s="18"/>
    </row>
    <row r="133" ht="12.75">
      <c r="B133" s="18"/>
    </row>
    <row r="134" ht="12.75">
      <c r="B134" s="18"/>
    </row>
    <row r="135" ht="12.75">
      <c r="B135" s="18"/>
    </row>
    <row r="136" ht="12.75">
      <c r="B136" s="18"/>
    </row>
    <row r="137" ht="12.75">
      <c r="B137" s="18"/>
    </row>
    <row r="138" ht="12.75">
      <c r="B138" s="18"/>
    </row>
    <row r="139" ht="12.75">
      <c r="B139" s="18"/>
    </row>
    <row r="140" ht="12.75">
      <c r="B140" s="18"/>
    </row>
    <row r="141" ht="12.75">
      <c r="B141" s="18"/>
    </row>
    <row r="142" ht="12.75">
      <c r="B142" s="18"/>
    </row>
    <row r="143" ht="12.75">
      <c r="B143" s="18"/>
    </row>
    <row r="144" ht="12.75">
      <c r="B144" s="18"/>
    </row>
    <row r="145" ht="12.75">
      <c r="B145" s="18"/>
    </row>
    <row r="146" ht="12.75">
      <c r="B146" s="18"/>
    </row>
    <row r="147" ht="12.75">
      <c r="B147" s="18"/>
    </row>
    <row r="148" ht="12.75">
      <c r="B148" s="18"/>
    </row>
    <row r="149" ht="12.75">
      <c r="B149" s="18"/>
    </row>
    <row r="150" ht="12.75">
      <c r="B150" s="18"/>
    </row>
    <row r="151" ht="12.75">
      <c r="B151" s="18"/>
    </row>
    <row r="152" ht="12.75">
      <c r="B152" s="18"/>
    </row>
    <row r="153" ht="12.75">
      <c r="B153" s="18"/>
    </row>
    <row r="154" ht="12.75">
      <c r="B154" s="18"/>
    </row>
    <row r="155" ht="12.75">
      <c r="B155" s="18"/>
    </row>
    <row r="156" ht="12.75">
      <c r="B156" s="18"/>
    </row>
    <row r="157" ht="12.75">
      <c r="B157" s="18"/>
    </row>
    <row r="158" ht="12.75">
      <c r="B158" s="18"/>
    </row>
    <row r="159" ht="12.75">
      <c r="B159" s="18"/>
    </row>
    <row r="160" ht="12.75">
      <c r="B160" s="18"/>
    </row>
    <row r="161" ht="12.75">
      <c r="B161" s="18"/>
    </row>
    <row r="162" ht="12.75">
      <c r="B162" s="18"/>
    </row>
    <row r="163" ht="12.75">
      <c r="B163" s="18"/>
    </row>
    <row r="164" ht="12.75">
      <c r="B164" s="18"/>
    </row>
    <row r="165" ht="12.75">
      <c r="B165" s="18"/>
    </row>
    <row r="166" ht="12.75">
      <c r="B166" s="18"/>
    </row>
    <row r="167" ht="12.75">
      <c r="B167" s="18"/>
    </row>
    <row r="168" ht="12.75">
      <c r="B168" s="18"/>
    </row>
    <row r="169" ht="12.75">
      <c r="B169" s="18"/>
    </row>
    <row r="170" ht="12.75">
      <c r="B170" s="18"/>
    </row>
    <row r="171" ht="12.75">
      <c r="B171" s="18"/>
    </row>
    <row r="172" ht="12.75">
      <c r="B172" s="18"/>
    </row>
    <row r="173" ht="12.75">
      <c r="B173" s="18"/>
    </row>
    <row r="174" ht="12.75">
      <c r="B174" s="18"/>
    </row>
    <row r="175" ht="12.75">
      <c r="B175" s="18"/>
    </row>
    <row r="176" ht="12.75">
      <c r="B176" s="18"/>
    </row>
    <row r="177" ht="12.75">
      <c r="B177" s="18"/>
    </row>
    <row r="178" ht="12.75">
      <c r="B178" s="18"/>
    </row>
    <row r="179" ht="12.75">
      <c r="B179" s="18"/>
    </row>
    <row r="180" ht="12.75">
      <c r="B180" s="18"/>
    </row>
    <row r="181" ht="12.75">
      <c r="B181" s="18"/>
    </row>
    <row r="182" ht="12.75">
      <c r="B182" s="18"/>
    </row>
    <row r="183" ht="12.75">
      <c r="B183" s="18"/>
    </row>
    <row r="184" ht="12.75">
      <c r="B184" s="18"/>
    </row>
  </sheetData>
  <mergeCells count="5">
    <mergeCell ref="A5:C5"/>
    <mergeCell ref="A4:C4"/>
    <mergeCell ref="A1:C1"/>
    <mergeCell ref="A2:C2"/>
    <mergeCell ref="A3:C3"/>
  </mergeCells>
  <printOptions/>
  <pageMargins left="1.3779527559055118" right="0.3937007874015748" top="0.7874015748031497" bottom="0.7874015748031497" header="0.5118110236220472" footer="0.5118110236220472"/>
  <pageSetup firstPageNumber="2" useFirstPageNumber="1" fitToHeight="5" fitToWidth="1" horizontalDpi="600" verticalDpi="600" orientation="portrait" paperSize="9" scale="94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workbookViewId="0" topLeftCell="A1">
      <selection activeCell="F7" sqref="F7"/>
    </sheetView>
  </sheetViews>
  <sheetFormatPr defaultColWidth="9.00390625" defaultRowHeight="12.75"/>
  <cols>
    <col min="1" max="1" width="24.50390625" style="0" customWidth="1"/>
    <col min="2" max="2" width="44.625" style="0" customWidth="1"/>
    <col min="3" max="3" width="15.625" style="0" customWidth="1"/>
    <col min="6" max="6" width="13.50390625" style="0" customWidth="1"/>
  </cols>
  <sheetData>
    <row r="1" spans="1:3" ht="15">
      <c r="A1" s="36" t="s">
        <v>110</v>
      </c>
      <c r="B1" s="36"/>
      <c r="C1" s="36"/>
    </row>
    <row r="2" spans="1:3" ht="15">
      <c r="A2" s="37" t="s">
        <v>6</v>
      </c>
      <c r="B2" s="37"/>
      <c r="C2" s="37"/>
    </row>
    <row r="3" spans="1:3" ht="15">
      <c r="A3" s="37" t="s">
        <v>179</v>
      </c>
      <c r="B3" s="37"/>
      <c r="C3" s="37"/>
    </row>
    <row r="4" spans="1:3" ht="15">
      <c r="A4" s="38"/>
      <c r="B4" s="38"/>
      <c r="C4" s="38"/>
    </row>
    <row r="5" spans="1:3" ht="15">
      <c r="A5" s="35" t="s">
        <v>111</v>
      </c>
      <c r="B5" s="35"/>
      <c r="C5" s="35"/>
    </row>
    <row r="7" spans="1:3" ht="30.75">
      <c r="A7" s="3" t="s">
        <v>112</v>
      </c>
      <c r="B7" s="3" t="s">
        <v>3</v>
      </c>
      <c r="C7" s="1" t="s">
        <v>113</v>
      </c>
    </row>
    <row r="8" spans="1:3" ht="15">
      <c r="A8" s="6">
        <v>1</v>
      </c>
      <c r="B8" s="6">
        <v>2</v>
      </c>
      <c r="C8" s="6">
        <v>3</v>
      </c>
    </row>
    <row r="9" spans="1:3" ht="30.75">
      <c r="A9" s="8" t="s">
        <v>114</v>
      </c>
      <c r="B9" s="9" t="s">
        <v>115</v>
      </c>
      <c r="C9" s="19">
        <v>164000</v>
      </c>
    </row>
    <row r="10" spans="1:3" ht="31.5" customHeight="1">
      <c r="A10" s="4" t="s">
        <v>116</v>
      </c>
      <c r="B10" s="2" t="s">
        <v>117</v>
      </c>
      <c r="C10" s="20">
        <v>1078000</v>
      </c>
    </row>
    <row r="11" spans="1:3" ht="46.5">
      <c r="A11" s="4" t="s">
        <v>7</v>
      </c>
      <c r="B11" s="13" t="s">
        <v>8</v>
      </c>
      <c r="C11" s="20">
        <v>1078000</v>
      </c>
    </row>
    <row r="12" spans="1:3" ht="46.5">
      <c r="A12" s="4" t="s">
        <v>118</v>
      </c>
      <c r="B12" s="2" t="s">
        <v>119</v>
      </c>
      <c r="C12" s="20">
        <v>-914000</v>
      </c>
    </row>
    <row r="13" spans="1:3" ht="46.5">
      <c r="A13" s="4" t="s">
        <v>120</v>
      </c>
      <c r="B13" s="13" t="s">
        <v>9</v>
      </c>
      <c r="C13" s="20">
        <v>-914000</v>
      </c>
    </row>
    <row r="14" spans="1:3" ht="15">
      <c r="A14" s="8" t="s">
        <v>121</v>
      </c>
      <c r="B14" s="14" t="s">
        <v>122</v>
      </c>
      <c r="C14" s="19">
        <v>1073830.8</v>
      </c>
    </row>
    <row r="15" spans="1:3" ht="15">
      <c r="A15" s="4" t="s">
        <v>123</v>
      </c>
      <c r="B15" s="11" t="s">
        <v>124</v>
      </c>
      <c r="C15" s="20">
        <v>-5335306.7</v>
      </c>
    </row>
    <row r="16" spans="1:3" ht="30.75">
      <c r="A16" s="4" t="s">
        <v>125</v>
      </c>
      <c r="B16" s="13" t="s">
        <v>10</v>
      </c>
      <c r="C16" s="20">
        <v>-5335306.7</v>
      </c>
    </row>
    <row r="17" spans="1:3" ht="15">
      <c r="A17" s="4" t="s">
        <v>126</v>
      </c>
      <c r="B17" s="11" t="s">
        <v>127</v>
      </c>
      <c r="C17" s="20">
        <v>6409137.5</v>
      </c>
    </row>
    <row r="18" spans="1:3" ht="30.75">
      <c r="A18" s="4" t="s">
        <v>128</v>
      </c>
      <c r="B18" s="13" t="s">
        <v>11</v>
      </c>
      <c r="C18" s="20">
        <v>6409137.5</v>
      </c>
    </row>
    <row r="19" spans="1:3" ht="15">
      <c r="A19" s="39" t="s">
        <v>129</v>
      </c>
      <c r="B19" s="40"/>
      <c r="C19" s="19">
        <v>1237830.8</v>
      </c>
    </row>
    <row r="20" spans="1:3" ht="15">
      <c r="A20" s="21"/>
      <c r="B20" s="21"/>
      <c r="C20" s="22"/>
    </row>
  </sheetData>
  <mergeCells count="6">
    <mergeCell ref="A5:C5"/>
    <mergeCell ref="A19:B19"/>
    <mergeCell ref="A1:C1"/>
    <mergeCell ref="A2:C2"/>
    <mergeCell ref="A3:C3"/>
    <mergeCell ref="A4:C4"/>
  </mergeCells>
  <printOptions/>
  <pageMargins left="1.3779527559055118" right="0.5905511811023623" top="0.7874015748031497" bottom="0.7874015748031497" header="0.5118110236220472" footer="0.5118110236220472"/>
  <pageSetup firstPageNumber="7" useFirstPageNumber="1" fitToHeight="1" fitToWidth="1" horizontalDpi="600" verticalDpi="600" orientation="portrait" paperSize="9" scale="9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Барвицкая Е.В.</dc:creator>
  <cp:keywords/>
  <dc:description/>
  <cp:lastModifiedBy>Marchenko</cp:lastModifiedBy>
  <cp:lastPrinted>2011-08-10T04:59:53Z</cp:lastPrinted>
  <dcterms:created xsi:type="dcterms:W3CDTF">2009-10-24T09:57:55Z</dcterms:created>
  <dcterms:modified xsi:type="dcterms:W3CDTF">2011-08-10T05:00:00Z</dcterms:modified>
  <cp:category/>
  <cp:version/>
  <cp:contentType/>
  <cp:contentStatus/>
</cp:coreProperties>
</file>