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_FilterDatabase" localSheetId="0" hidden="1">'Приложение 4'!$A$11:$Q$158</definedName>
    <definedName name="_xlnm.Print_Titles" localSheetId="0">'Приложение 4'!$11:$11</definedName>
    <definedName name="_xlnm.Print_Area" localSheetId="0">'Приложение 4'!$A$1:$Q$159</definedName>
  </definedNames>
  <calcPr fullCalcOnLoad="1"/>
</workbook>
</file>

<file path=xl/sharedStrings.xml><?xml version="1.0" encoding="utf-8"?>
<sst xmlns="http://schemas.openxmlformats.org/spreadsheetml/2006/main" count="703" uniqueCount="155">
  <si>
    <t>Административное мероприятие 1.04 «Проверка смет и подготовка заключений по обоснованности стоимости работ и услуг, финансируемых из местного бюджета»</t>
  </si>
  <si>
    <t>Показатель «Количество согласованных смет по работам и услугам, выполняемым для муниципальных заказчиков за счет средств местного бюджета»</t>
  </si>
  <si>
    <t>Показатель «Количество подготовленных заключений, обращений»</t>
  </si>
  <si>
    <t>федеральный бюджет</t>
  </si>
  <si>
    <t>внебюджетные источники</t>
  </si>
  <si>
    <t>Административное мероприятие 1.06 «Предоставление во временное владение или пользование на долгосрочной основе муниципального имущества, включенного в Перечень муниципального недвижимого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субъектам малого и среднего предпринимательства и организациям, образующим  инфраструктуру поддержки субъектов малого и среднего предпринимательства»</t>
  </si>
  <si>
    <t>Административное мероприятие 3.03 «Организация и проведение мероприятий в рамках общероссийской акции  «День российского предпринимательства»</t>
  </si>
  <si>
    <t xml:space="preserve">Показатель 5 «Доля расходов на коммунальные услуги в совокупном доходе семьи» </t>
  </si>
  <si>
    <t>Показатель 2 «Объем экономии средств бюджета в результате корректировки сметных расчетов в соответствии с действующими нормативами относительно первоначальной стоимости смет»</t>
  </si>
  <si>
    <t>Показатель 1 «Количество действующих документов долгосрочного планирования социально-экономического развития муниципального образования «Северодвинск»</t>
  </si>
  <si>
    <t>Показатель 2 «Количество бесплатных консультационных услуг, оказанных субъектам малого и среднего предпринимательства Фондом микрофинансирования Северодвинска»</t>
  </si>
  <si>
    <t>Показатель 1 «Количество организованных и проведенных городских смотров-конкурсов и других мероприятий по различным направлениям предпринимательской деятельности, в том числе профессионального мастерства»</t>
  </si>
  <si>
    <t>Показатель 1 «Доля субъектов малого и среднего предпринимательства, которым оказана поддержка в рамках реализации подпрограммы»</t>
  </si>
  <si>
    <t>Административное мероприятие 2.03 «Организация взаимодействия с предпринимательской общественностью Северодвинска, отраслевыми и  территориальными объединениями, иными координационными или совещательными органами в сфере развития малого и среднего предпринимательства»</t>
  </si>
  <si>
    <t>Показатель 1 «Количество организованных и проведенных конференций, семинаров, круглых столов, тренингов, рабочих встреч и других мероприятий»</t>
  </si>
  <si>
    <t>Показатель 1 «Количество бесплатных консультационных услуг, оказанных субъектам малого и среднего предпринимательства, а также гражданам, желающим начать свое дело на базе ИКОП»</t>
  </si>
  <si>
    <t>Показатель 2 «Количество предприятий и организаций, участвующих в разработке прогноза социально-экономического развития муниципального образования «Северодвинск»</t>
  </si>
  <si>
    <t>Показатель 1 «Количество разработанных прогнозов социально-экономического развития муниципального образования «Северодвинск»</t>
  </si>
  <si>
    <t>Показатель 2 «Количество субъектов малого и среднего предпринимательства, принявших участие в смотрах-конкурсах различного вида»</t>
  </si>
  <si>
    <t>Показатель 1 «Количество заседаний Совета и Президиума Совета по малому и среднему предпринимательству при Мэре Северодвинска»</t>
  </si>
  <si>
    <t>Показатель 2 «Количество участников организованных и проведенных мероприятий различного вида и направления»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</si>
  <si>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</si>
  <si>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</si>
  <si>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</si>
  <si>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</si>
  <si>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</si>
  <si>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</si>
  <si>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</si>
  <si>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процент</t>
  </si>
  <si>
    <t>единиц</t>
  </si>
  <si>
    <t>да/нет</t>
  </si>
  <si>
    <t>да</t>
  </si>
  <si>
    <t>человек</t>
  </si>
  <si>
    <t>нет</t>
  </si>
  <si>
    <t>коэффициент</t>
  </si>
  <si>
    <t>Показатель 5 «Количество субъектов малого и среднего предпринимательства, принявших участие в выставочно-ярмарочных мероприятиях различного уровня»</t>
  </si>
  <si>
    <t>Показатель 2 «Доля работающих в организациях, участвующих в разработке прогноза социально-экономического развития муниципального образования «Северодвинск», от численности занятых в экономике Северодвинска»</t>
  </si>
  <si>
    <t>Ответственный исполнитель: Администрация Северодвинска в лице Управления экономики Администрации Северодвинска</t>
  </si>
  <si>
    <t xml:space="preserve">Характеристика муниципальной программы </t>
  </si>
  <si>
    <t>58-00-27</t>
  </si>
  <si>
    <t>Показатель «Количество публикаций и информационных сообщений в периодических изданиях по вопросам  сферы предпринимательства»</t>
  </si>
  <si>
    <t>Показатель «Количество ответов на обращения граждан по вопросам деятельности торговых объектов и оказания торговых услуг»</t>
  </si>
  <si>
    <t>Показатель «Количество утвержденных муниципальных правовых актов по вопросам регулирования тарифов на услуги муниципальных предприятий и учреждений»</t>
  </si>
  <si>
    <t>Показатель 6 «Количество сотрудников субъектов малого и среднего предпринимательства, прошедших обучение, курсы повышения квалификации и переподготовки кадров»</t>
  </si>
  <si>
    <t>Показатель 7 «Количество сертификатов, свидетельств и иных документов, подтверждающих факт сертификации продукции, разработку промышленного образца и торговой марки, выполнение обязательных требований технических регламентов, полученных субъектами малого и среднего предпринимательства»</t>
  </si>
  <si>
    <t>Источник финансирования</t>
  </si>
  <si>
    <t>Показатель 2 «Доля объектов торговли, доступных для маломобильных групп населения»</t>
  </si>
  <si>
    <t>Показатель 1 «Доля  руководителей и специалистов, сотрудников субъектов малого и среднего предпринимательства, которые приняли участие в информационно-обучающих мероприятиях по различным направлениям предпринимательской деятельности»</t>
  </si>
  <si>
    <t>Показатель «Количество организаций, представивших перспективную заявку на обеспечение кадрами»</t>
  </si>
  <si>
    <t>Показатель «Количество разработанных документов долгосрочного планирования социально-экономического развития муниципального образования «Северодвинск»</t>
  </si>
  <si>
    <t xml:space="preserve">Показатель «Количество аналитических материалов по результатам мониторинга показателей социально-экономического развития муниципального образования «Северодвинск» </t>
  </si>
  <si>
    <t>Показатель «Количество муниципальных правовых актов по вопросам предоставления финансовой поддержки субъектам  малого и среднего предпринимательства»</t>
  </si>
  <si>
    <t>Показатель «Количество записей в реестре субъектов малого и среднего предпринимательства - получателей поддержки»</t>
  </si>
  <si>
    <t>Показатель «Количество методических пособий, рекомендаций и информационных  материалов, предоставленных субъектам малого и среднего предпринимательства»</t>
  </si>
  <si>
    <t xml:space="preserve">Показатель 3 «Доля расходов бюджета, распределенных по муниципальным программам» </t>
  </si>
  <si>
    <t>тыс. рублей</t>
  </si>
  <si>
    <t>Показатель 3 «Доля собственных финансовых средств, направленных начинающими субъектами малого и среднего предпринимательства на создание собственного бизнеса»</t>
  </si>
  <si>
    <t>Показатель 3 «Количество  получателей еженедельных электронных новостных рассылок по различным направлениям предпринимательской деятельности»</t>
  </si>
  <si>
    <t>Показатель 4 «Количество персональных электронных рассылок  субъектам малого и среднего предпринимательства, а также гражданам, желающим начать свое дело»</t>
  </si>
  <si>
    <t>Показатель 1 «Общий коэффициент рождаемости населения»</t>
  </si>
  <si>
    <t>Показатель 1 «Количество  муниципальных правовых актов Администрации Северодвинска, разработанных по вопросам организации и проведения мероприятий в рамках общероссийской акции  «День российского предпринимательства»</t>
  </si>
  <si>
    <t>Показатель 2 «Количество координационных или совещательных органов в сфере развития малого и среднего предпринимательства, с которыми обеспечено взаимодействие и партнерство»</t>
  </si>
  <si>
    <t>Показатель 1 «Количество предприятий, принявших участие в проекте «Социальная карта северодвинца»</t>
  </si>
  <si>
    <t>областной бюджет</t>
  </si>
  <si>
    <t>местный бюджет</t>
  </si>
  <si>
    <t>Задача «Обеспечение баланса интересов производителей и потребителей жилищно-коммунальных услуг и услуг жизнеобеспечения»</t>
  </si>
  <si>
    <t>кв.метров</t>
  </si>
  <si>
    <t>Показатель 2 «Количество нестационарных торговых объектов, предусмотренных Схемой размещения нестационарных торговых объектов на территории Северодвинска»</t>
  </si>
  <si>
    <t>Показатель 2 «Количество субъектов малого и среднего предпринимательства - участников мероприятий, проведенных в рамках общероссийской акции «День российского предпринимательства»</t>
  </si>
  <si>
    <t>Цель  «Обеспечение условий для сбалансированного экономического роста»</t>
  </si>
  <si>
    <t>Показатель 3 «Число субъектов малого и среднего предпринимательства в расчете на 10 тысяч человек населения»</t>
  </si>
  <si>
    <t>Показатель «Количество выданных разрешений на право организации розничных рынков, продление действия этих разрешений и их переоформление на территории Северодвинска»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</si>
  <si>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</si>
  <si>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</si>
  <si>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</si>
  <si>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Мероприятие (подпрограммы или административное)</t>
  </si>
  <si>
    <t>W</t>
  </si>
  <si>
    <t>Административное мероприятие 1.04 «Разработка муниципальных правовых актов Администрации Северодвинска по вопросам предоставления финансовой поддержки субъектам  малого и среднего предпринимательства»</t>
  </si>
  <si>
    <t>Мероприятие 1.01 «Предоставление субсидий на компенсацию части затрат субъектов малого и среднего предпринимательства - местных товаропроизводителей на участие в городских, региональных, межрегиональных, международных выставочно-ярмарочных мероприятиях, конкурсах и фестивалях; на обучение, повышение квалификации, подготовку и переподготовку кадров; на сертификацию продукции, на разработку промышленного образца и торговой марки, выполнение обязательных требований технических регламентов; на реализацию мероприятий, связанных с реализацией программ по энергосбережению, в том числе на компенсацию расходов на технологическое присоединение к объектам электросетевого хозяйства»</t>
  </si>
  <si>
    <t>Мероприятие 1.02 «Предоставление субсидий начинающим предпринимателям на создание собственного бизнеса»</t>
  </si>
  <si>
    <t xml:space="preserve">Административное мероприятие 1.05 «Формирование и ведение реестра субъектов малого и среднего предпринимательства - получателей поддержки»        </t>
  </si>
  <si>
    <t>Административное мероприятие 2.04 «Оказание консультационной поддержки  субъектам малого и среднего предпринимательства, а также гражданам, желающим начать свое дело, на базе ИКОП и Фондом микрофинансирования Северодвинска»</t>
  </si>
  <si>
    <t>Мероприятие 3.02 «Организация, проведение, а также поощрение победителей и участников городских смотров-конкурсов по различным направлениям предпринимательской деятельности, в том числе профессионального мастерства, с целью пропаганды прогрессивных форм и методов обслуживания, внедрения перспективных технологий, а также популяризирующих предпринимательскую деятельность»</t>
  </si>
  <si>
    <t>«Экономическое развитие муниципального образования «Северодвинск» на 2016-2021 годы»</t>
  </si>
  <si>
    <t>Административное мероприятие 1.04 «Подготовка предложений по муниципальному образованию «Северодвинск» для формирования проекта госзаказа на подготовку кадров в государственных учреждениях среднего профессионального образования Архангельской области»</t>
  </si>
  <si>
    <t>Подпрограмма 3 «Развитие торговли в Северодвинске»</t>
  </si>
  <si>
    <t xml:space="preserve">Показатель 2 «Объем инвестиций в основной капитал                                        в расчете на 1 жителя»  </t>
  </si>
  <si>
    <t xml:space="preserve">Показатель 4 «Оборот розничной торговли                                                в расчете на 1 жителя»                                        </t>
  </si>
  <si>
    <t xml:space="preserve">Показатель 2 «Количество ежегодно утверждаемых муниципальных правовых актов по вопросам инвестиционной деятельности» </t>
  </si>
  <si>
    <t>Показатель «Количество инвестиционных проектов КИП Северодвинска, реализованных и/или реализуемых (с учетом затрат на разработку ПСД и экспертизы)»</t>
  </si>
  <si>
    <t>Показатель  «Количество актуализаций Адресной инвестиционной программы»</t>
  </si>
  <si>
    <t>Показатель 1 «Доля разработанных муниципальных правовых актов Администрации Северодвинска в сфере регулирования тарифов на услуги муниципальных предприятий и учреждений к запланированным»</t>
  </si>
  <si>
    <t>Показатель 2 «Доля разработанных информационных материалов по вопросам предоставления финансовой поддержки субъектам малого и среднего предпринимательства к запланированным»</t>
  </si>
  <si>
    <t>Показатель 2 «Cоотношение объема средств, привлеченных из бюджетов вышестоящих уровней в сферу развития предпринимательства Северодвинска, и суммы финансирования подпрограммы за счет средств местного бюджета»</t>
  </si>
  <si>
    <t>Показатель 2 «Число официально учтенных информационно-консультационных услуг, оказанных субъектам малого и среднего предпринимательства, а также гражданам, желающим начать свое дело, на базе ИКОП (в расчете на 1000 субъектов малого и среднего предпринимательства)»</t>
  </si>
  <si>
    <t>промилле</t>
  </si>
  <si>
    <t>Показатель 1 «Доля субъектов малого и среднего предпринимательства, участвовавших в организации и проведении мероприятий социальной направленности»</t>
  </si>
  <si>
    <t>Задача 1 «Совершенствование программно-целевого планирования и прогнозирования социально-экономического развития муниципального образования «Северодвинск»</t>
  </si>
  <si>
    <t>Задача 2 «Создание благоприятной административной среды для привлечения инвестиций в экономику Северодвинска»</t>
  </si>
  <si>
    <t>Задача 1 «Обеспечение финансово-кредитной, имущественной поддержки субъектов малого и среднего предпринимательства Северодвинска»</t>
  </si>
  <si>
    <t>Задача  2 «Совершенствование системы информационной и консультационно-методической поддержки  субъектов малого и среднего предпринимательства»  </t>
  </si>
  <si>
    <t>Задача 3 «Формирование  положительного имиджа предпринимательского сообщества в глазах гражданского общества» </t>
  </si>
  <si>
    <t xml:space="preserve">процент     </t>
  </si>
  <si>
    <t>Административное мероприятие 1.01 «Разработка документов долгосрочного планирования социально-экономического развития муниципального образования «Северодвинск»</t>
  </si>
  <si>
    <t>Административное мероприятие 1.02 «Разработка прогнозов социально-экономического развития муниципального образования «Северодвинск»</t>
  </si>
  <si>
    <t xml:space="preserve">Административное мероприятие 1.03 «Мониторинг показателей социально-экономического развития муниципального образования «Северодвинск» </t>
  </si>
  <si>
    <t>Административное мероприятие 1.01 «Содействие в подготовке материалов для Правительства Архангельской области по изменению цен (тарифов) на товары и услуги организаций коммунального комплекса, тарифов на подключение к  системе коммунальной инфраструктуры»</t>
  </si>
  <si>
    <t>Показатель 3 «Количество получателей субсидий на компенсацию  части произведенных затрат на сертификацию продукции, разработку промышленного образца и торговой марки, выполнение обязательных требований технических регламентов»</t>
  </si>
  <si>
    <t>Показатель 2 «Количество получателей субсидий на компенсацию  части произведенных затрат на обучение, повышение квалификации, подготовку и переподготовку кадров»</t>
  </si>
  <si>
    <t>Показатель 1 «Количество получателей субсидий на компенсацию  части произведенных затрат на участие в городских, региональных, межрегиональных, международных выставочно-ярмарочных мероприятиях, конкурсах и фестивалях»</t>
  </si>
  <si>
    <t xml:space="preserve">Административное мероприятие 1.05 «Содействие применению программно-целевого планирования в деятельности исполнительных органов» </t>
  </si>
  <si>
    <t xml:space="preserve">Задача  «Обеспечение регулирования и координации в сфере торговли» </t>
  </si>
  <si>
    <t xml:space="preserve">Показатель 1 «Площадь торговых объектов  (в расчете на 1000 человек)»                                        </t>
  </si>
  <si>
    <t>Административное мероприятие 1.01 «Ведение реестра хозяйствующих субъектов, осуществляющих торговую деятельность и поставки товаров на территории Северодвинска»</t>
  </si>
  <si>
    <t>Административное мероприятие 1.02 «Рассмотрение обращений физических и юридических лиц о внесении изменений в Схему размещения нестационарных торговых объектов на территории Северодвинска»</t>
  </si>
  <si>
    <t>Показатель 1 «Количество рассмотренных обращений физических и юридических лиц о внесении изменений в схему размещения нестационарных торговых объектов»</t>
  </si>
  <si>
    <t>Административное мероприятие 1.03 «Выдача разрешений на право организации розничных рынков, продление действия этих разрешений и их переоформление на территории Северодвинска»</t>
  </si>
  <si>
    <t>Показатель «Количество мониторингов изменения платы граждан за коммунальные услуги, предоставленных  агентству по тарифам и ценам Архангельской области»</t>
  </si>
  <si>
    <t>Подпрограмма 4 «Проведение на территории Северодвинска тарифно-ценовой политики в интересах населения, предприятий и организаций города»</t>
  </si>
  <si>
    <t>Подпрограмма 2 «Развитие малого и среднего предпринимательства в Северодвинске»</t>
  </si>
  <si>
    <t xml:space="preserve">процент                   </t>
  </si>
  <si>
    <t>Административное мероприятие 1.05 «Рассмотрение обращений граждан по вопросам деятельности торговых объектов и оказания торговых услуг»</t>
  </si>
  <si>
    <t>Административное мероприятие 1.02 «Мониторинг уровня потребления и оплаты жилищно-крммунальных услуг населением Северодвинска»</t>
  </si>
  <si>
    <t>Показатель 2 «Доля социально ориентированных торговых предприятий в общем количестве предприятий торговли»</t>
  </si>
  <si>
    <t>Показатель «Количество стационарных торговых объектов всех форматов»</t>
  </si>
  <si>
    <t>Показатель «Количество получателей имущественной поддержки, заключивших договоры с Администрацией Северодвинска на предоставление во временное владение или пользование муниципального имущества, включенного в Перечень»</t>
  </si>
  <si>
    <t xml:space="preserve">Подпрограмма 1 «Совершенствование системы стратегического планирования муниципального образования  «Северодвинск» </t>
  </si>
  <si>
    <t xml:space="preserve">единиц                </t>
  </si>
  <si>
    <t>Муниципальная программа «Экономическое развитие муниципального образования «Северодвинск» на 2016-2021 годы»</t>
  </si>
  <si>
    <t>Показатель 4 «Количество получателей субсидий на компенсацию части произведенных затрат, связанных  с реализацией программ по энергосбережению, в том числе на компенсацию расходов на технологическое присоединение к объектам электросетевого хозяйства»</t>
  </si>
  <si>
    <t xml:space="preserve">Обеспечивающая подпрограмма </t>
  </si>
  <si>
    <t>1. Обеспечение деятельности ответственного исполнителя - Управления экономики Администрации Северодвинска</t>
  </si>
  <si>
    <t>Показатель «Количество муниципальных программ»</t>
  </si>
  <si>
    <t>Показатель  «Количество получателей субсидий на создание собственного бизнеса»</t>
  </si>
  <si>
    <t>Показатель «Количество получателей микрозаймов, предоставленных Фондом микрофинансирования  Северодвинска субъектам малого и среднего предпринимательства»</t>
  </si>
  <si>
    <t>2. Административные мероприятия</t>
  </si>
  <si>
    <t xml:space="preserve">Административное мероприятие 2.02 «Мониторинг реализации проектов и мероприятий КИП Северодвинска» </t>
  </si>
  <si>
    <t>Административное мероприятие 2.03 «Формирование и актуализация Адресной инвестиционной программы муниципального образования «Северодвинск»</t>
  </si>
  <si>
    <t>Приобретение статистической информации, предоставляемой Территориальным органом Федеральной службы государственной статистики по Архангельской области</t>
  </si>
  <si>
    <t>Мероприятие 1.03 «Содействие развитию микрофинансирования субъектов малого и среднего предпринимательства Северодвинска путем предоставления имущественного взноса Учредителя Фонду микрофинансирования Северодвинска»</t>
  </si>
  <si>
    <t xml:space="preserve">Обеспечение деятельности информационно-консультационного опорного пункта для субъектов малого и среднего предпринимательства и граждан, желающих начать свое дело </t>
  </si>
  <si>
    <t>Обеспечение реализации мероприятия по обеспечению села Ненокса и поселка Сопка услугами торговли</t>
  </si>
  <si>
    <t>Показатель  «Количество обновлений»</t>
  </si>
  <si>
    <t>Чецкая Юлия Владимировна</t>
  </si>
  <si>
    <t>Показатель 1 «Индекс объема инвестиций, направляемых на финансирование объектов социальной сферы и инженерной инфраструктуры Северодвинска за счет средств местного бюджета, к предыдущему году в действующих ценах»</t>
  </si>
  <si>
    <t>Административное мероприятие 2.01 «Внедрение на территории Северодвинска основных положений единого стандарта по улучшению инвестиционного климата в муниципальных образованиях»</t>
  </si>
  <si>
    <t xml:space="preserve">Показатель «Доля муниципальных нормативных правовых актов Северодвинска, утвержденных в рамках внедрения единого стандарта по улучшению инвестиционного климата, к общему количеству нормативных документов, предусмотренных единым стандартом» </t>
  </si>
  <si>
    <t xml:space="preserve">Административное мероприятие 2.01                                                  «Подготовка и проведение конференций, семинаров, круглых столов, тренингов, рабочих встреч по проблемам развития малого и среднего предпринимательства, в том числе для желающих начать свое дело»        </t>
  </si>
  <si>
    <t>Административное мероприятие 1.03 «Разработка и совершенствование муниципальных правовых актов по  регулированию тарифов на работы и услуги муниципальных предприятий и учреждений в пределах полномочий органов местного самоуправления на территории Северодвинска»</t>
  </si>
  <si>
    <t>Административное мероприятие 1.04  «Обеспечение доступности товаров для отдельных социальных групп населения»</t>
  </si>
  <si>
    <t xml:space="preserve">Административное мероприятие 2.02 «Разработка и издание методических пособий и рекомендаций по вопросам развития малого и среднего предпринимательства, сборников нормативных правовых актов и информационных материалов»  </t>
  </si>
  <si>
    <t>Годы реализации Программы</t>
  </si>
  <si>
    <t>Административное мероприятие 2.01 «Размещение и обновление информации на официальном интернет-сайте Администрации Северодвинска»</t>
  </si>
  <si>
    <t>Административное мероприятие 3.01 «Публикация в периодических изданиях информационных материалов и статей, посвященных проблемам и достижениям в сфере предпринимательства»</t>
  </si>
  <si>
    <t>Приложение № 4                                                                                           к муниципальной программе
«Экономическое развитие муниципального образования «Северодвинск» на 2016-2021 годы», утвержденной постановлением  Администрации Северодвинска
от 11.12.2015 № 612-па                                                 (в ред. от 21.04.2017 № 118-па)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</si>
</sst>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%"/>
    <numFmt numFmtId="188" formatCode="#,##0.0"/>
    <numFmt numFmtId="189" formatCode="#,##0.0_р_.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53" applyFont="1" applyFill="1">
      <alignment/>
      <protection/>
    </xf>
    <xf numFmtId="0" fontId="23" fillId="0" borderId="0" xfId="53" applyFont="1" applyFill="1" applyAlignment="1">
      <alignment horizontal="center"/>
      <protection/>
    </xf>
    <xf numFmtId="0" fontId="23" fillId="0" borderId="0" xfId="53" applyFont="1" applyFill="1">
      <alignment/>
      <protection/>
    </xf>
    <xf numFmtId="0" fontId="24" fillId="0" borderId="0" xfId="53" applyFont="1" applyFill="1" applyAlignment="1">
      <alignment horizontal="left"/>
      <protection/>
    </xf>
    <xf numFmtId="0" fontId="25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18" fillId="0" borderId="0" xfId="53" applyFont="1" applyFill="1">
      <alignment/>
      <protection/>
    </xf>
    <xf numFmtId="0" fontId="2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left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left" vertical="center" wrapText="1"/>
    </xf>
    <xf numFmtId="1" fontId="18" fillId="0" borderId="11" xfId="53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18" fillId="0" borderId="11" xfId="53" applyFont="1" applyFill="1" applyBorder="1" applyAlignment="1">
      <alignment horizontal="center" vertical="center"/>
      <protection/>
    </xf>
    <xf numFmtId="0" fontId="18" fillId="0" borderId="11" xfId="53" applyFont="1" applyFill="1" applyBorder="1" applyAlignment="1">
      <alignment horizontal="left" vertical="center"/>
      <protection/>
    </xf>
    <xf numFmtId="1" fontId="18" fillId="0" borderId="11" xfId="53" applyNumberFormat="1" applyFont="1" applyFill="1" applyBorder="1" applyAlignment="1">
      <alignment horizontal="left" vertical="center" wrapText="1"/>
      <protection/>
    </xf>
    <xf numFmtId="1" fontId="18" fillId="0" borderId="11" xfId="53" applyNumberFormat="1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11" xfId="0" applyFont="1" applyFill="1" applyBorder="1" applyAlignment="1">
      <alignment horizontal="right" vertical="center" wrapText="1"/>
    </xf>
    <xf numFmtId="0" fontId="18" fillId="0" borderId="11" xfId="53" applyFont="1" applyFill="1" applyBorder="1" applyAlignment="1">
      <alignment horizontal="right" vertical="center" wrapText="1"/>
      <protection/>
    </xf>
    <xf numFmtId="180" fontId="18" fillId="0" borderId="11" xfId="53" applyNumberFormat="1" applyFont="1" applyFill="1" applyBorder="1" applyAlignment="1">
      <alignment horizontal="right" vertical="center" wrapText="1"/>
      <protection/>
    </xf>
    <xf numFmtId="1" fontId="18" fillId="0" borderId="11" xfId="0" applyNumberFormat="1" applyFont="1" applyFill="1" applyBorder="1" applyAlignment="1">
      <alignment horizontal="right" vertical="center" wrapText="1"/>
    </xf>
    <xf numFmtId="180" fontId="18" fillId="0" borderId="11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53" applyFont="1" applyFill="1" applyBorder="1" applyAlignment="1">
      <alignment horizontal="left" vertical="center" wrapText="1"/>
      <protection/>
    </xf>
    <xf numFmtId="1" fontId="18" fillId="0" borderId="11" xfId="53" applyNumberFormat="1" applyFont="1" applyFill="1" applyBorder="1" applyAlignment="1">
      <alignment horizontal="right" vertical="center" wrapText="1"/>
      <protection/>
    </xf>
    <xf numFmtId="0" fontId="22" fillId="0" borderId="11" xfId="0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right" vertical="center" wrapText="1"/>
    </xf>
    <xf numFmtId="0" fontId="18" fillId="0" borderId="11" xfId="53" applyFont="1" applyFill="1" applyBorder="1" applyAlignment="1">
      <alignment horizontal="right" vertical="center"/>
      <protection/>
    </xf>
    <xf numFmtId="0" fontId="29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right" vertical="center" wrapText="1"/>
    </xf>
    <xf numFmtId="0" fontId="18" fillId="4" borderId="11" xfId="0" applyFont="1" applyFill="1" applyBorder="1" applyAlignment="1">
      <alignment horizontal="center" vertical="center" wrapText="1"/>
    </xf>
    <xf numFmtId="180" fontId="18" fillId="0" borderId="11" xfId="0" applyNumberFormat="1" applyFont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right" vertical="center" wrapText="1"/>
    </xf>
    <xf numFmtId="49" fontId="18" fillId="4" borderId="11" xfId="53" applyNumberFormat="1" applyFont="1" applyFill="1" applyBorder="1" applyAlignment="1">
      <alignment horizontal="center" vertical="center" wrapText="1"/>
      <protection/>
    </xf>
    <xf numFmtId="180" fontId="18" fillId="4" borderId="11" xfId="53" applyNumberFormat="1" applyFont="1" applyFill="1" applyBorder="1" applyAlignment="1">
      <alignment horizontal="right" vertical="center" wrapText="1"/>
      <protection/>
    </xf>
    <xf numFmtId="0" fontId="18" fillId="4" borderId="11" xfId="53" applyFont="1" applyFill="1" applyBorder="1" applyAlignment="1">
      <alignment horizontal="right" vertical="center" wrapText="1"/>
      <protection/>
    </xf>
    <xf numFmtId="0" fontId="32" fillId="4" borderId="0" xfId="0" applyFont="1" applyFill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2" fontId="22" fillId="0" borderId="11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180" fontId="0" fillId="24" borderId="0" xfId="0" applyNumberFormat="1" applyFill="1" applyAlignment="1">
      <alignment/>
    </xf>
    <xf numFmtId="10" fontId="0" fillId="0" borderId="0" xfId="0" applyNumberFormat="1" applyAlignment="1">
      <alignment/>
    </xf>
    <xf numFmtId="1" fontId="30" fillId="0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2" fillId="4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180" fontId="32" fillId="4" borderId="0" xfId="0" applyNumberFormat="1" applyFont="1" applyFill="1" applyBorder="1" applyAlignment="1">
      <alignment/>
    </xf>
    <xf numFmtId="180" fontId="32" fillId="4" borderId="0" xfId="0" applyNumberFormat="1" applyFont="1" applyFill="1" applyAlignment="1">
      <alignment/>
    </xf>
    <xf numFmtId="180" fontId="0" fillId="0" borderId="0" xfId="0" applyNumberFormat="1" applyBorder="1" applyAlignment="1">
      <alignment horizontal="center" vertical="center"/>
    </xf>
    <xf numFmtId="0" fontId="27" fillId="4" borderId="12" xfId="53" applyFont="1" applyFill="1" applyBorder="1" applyAlignment="1">
      <alignment horizontal="left" vertical="center" wrapText="1"/>
      <protection/>
    </xf>
    <xf numFmtId="0" fontId="27" fillId="0" borderId="12" xfId="53" applyFont="1" applyFill="1" applyBorder="1" applyAlignment="1">
      <alignment horizontal="left" vertical="center" wrapText="1"/>
      <protection/>
    </xf>
    <xf numFmtId="2" fontId="18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right" vertical="center" wrapText="1"/>
    </xf>
    <xf numFmtId="2" fontId="18" fillId="0" borderId="11" xfId="53" applyNumberFormat="1" applyFont="1" applyFill="1" applyBorder="1" applyAlignment="1">
      <alignment horizontal="left" vertical="center" wrapText="1"/>
      <protection/>
    </xf>
    <xf numFmtId="180" fontId="18" fillId="0" borderId="11" xfId="53" applyNumberFormat="1" applyFont="1" applyFill="1" applyBorder="1" applyAlignment="1">
      <alignment horizontal="right" vertical="center"/>
      <protection/>
    </xf>
    <xf numFmtId="180" fontId="18" fillId="4" borderId="11" xfId="0" applyNumberFormat="1" applyFont="1" applyFill="1" applyBorder="1" applyAlignment="1">
      <alignment horizontal="right" vertical="center" wrapText="1"/>
    </xf>
    <xf numFmtId="180" fontId="18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180" fontId="22" fillId="0" borderId="11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left" vertical="center" wrapText="1"/>
    </xf>
    <xf numFmtId="0" fontId="27" fillId="0" borderId="11" xfId="53" applyFont="1" applyFill="1" applyBorder="1" applyAlignment="1">
      <alignment horizontal="left" vertical="center" wrapText="1"/>
      <protection/>
    </xf>
    <xf numFmtId="2" fontId="27" fillId="0" borderId="11" xfId="53" applyNumberFormat="1" applyFont="1" applyFill="1" applyBorder="1" applyAlignment="1">
      <alignment horizontal="left" vertical="center" wrapText="1"/>
      <protection/>
    </xf>
    <xf numFmtId="180" fontId="22" fillId="0" borderId="0" xfId="0" applyNumberFormat="1" applyFont="1" applyAlignment="1">
      <alignment/>
    </xf>
    <xf numFmtId="0" fontId="24" fillId="0" borderId="0" xfId="53" applyFont="1" applyFill="1" applyBorder="1" applyAlignment="1">
      <alignment vertical="center" wrapText="1"/>
      <protection/>
    </xf>
    <xf numFmtId="0" fontId="18" fillId="0" borderId="12" xfId="53" applyFont="1" applyFill="1" applyBorder="1" applyAlignment="1">
      <alignment horizontal="right" vertical="center" wrapText="1"/>
      <protection/>
    </xf>
    <xf numFmtId="180" fontId="0" fillId="0" borderId="0" xfId="0" applyNumberFormat="1" applyBorder="1" applyAlignment="1">
      <alignment/>
    </xf>
    <xf numFmtId="180" fontId="22" fillId="0" borderId="0" xfId="0" applyNumberFormat="1" applyFont="1" applyBorder="1" applyAlignment="1">
      <alignment/>
    </xf>
    <xf numFmtId="180" fontId="22" fillId="0" borderId="0" xfId="0" applyNumberFormat="1" applyFont="1" applyBorder="1" applyAlignment="1">
      <alignment horizontal="center" wrapText="1"/>
    </xf>
    <xf numFmtId="0" fontId="22" fillId="0" borderId="14" xfId="0" applyFont="1" applyBorder="1" applyAlignment="1">
      <alignment/>
    </xf>
    <xf numFmtId="0" fontId="27" fillId="4" borderId="11" xfId="53" applyFont="1" applyFill="1" applyBorder="1" applyAlignment="1">
      <alignment horizontal="left" vertical="center" wrapText="1"/>
      <protection/>
    </xf>
    <xf numFmtId="0" fontId="18" fillId="4" borderId="12" xfId="53" applyFont="1" applyFill="1" applyBorder="1" applyAlignment="1">
      <alignment horizontal="right" vertical="center" wrapText="1"/>
      <protection/>
    </xf>
    <xf numFmtId="0" fontId="18" fillId="4" borderId="11" xfId="53" applyFont="1" applyFill="1" applyBorder="1" applyAlignment="1">
      <alignment horizontal="center" vertical="center"/>
      <protection/>
    </xf>
    <xf numFmtId="1" fontId="18" fillId="4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24" borderId="15" xfId="0" applyFont="1" applyFill="1" applyBorder="1" applyAlignment="1">
      <alignment horizontal="center" vertical="center" textRotation="90" wrapText="1"/>
    </xf>
    <xf numFmtId="0" fontId="22" fillId="24" borderId="16" xfId="0" applyFont="1" applyFill="1" applyBorder="1" applyAlignment="1">
      <alignment horizontal="center" vertical="center" textRotation="90" wrapText="1"/>
    </xf>
    <xf numFmtId="0" fontId="22" fillId="24" borderId="17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4" fillId="0" borderId="0" xfId="53" applyFont="1" applyFill="1" applyBorder="1" applyAlignment="1">
      <alignment horizontal="left" vertical="center" wrapText="1"/>
      <protection/>
    </xf>
    <xf numFmtId="0" fontId="24" fillId="0" borderId="0" xfId="53" applyFont="1" applyFill="1" applyAlignment="1">
      <alignment horizontal="left"/>
      <protection/>
    </xf>
    <xf numFmtId="0" fontId="22" fillId="0" borderId="14" xfId="0" applyFont="1" applyBorder="1" applyAlignment="1">
      <alignment horizontal="left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textRotation="90" wrapText="1"/>
    </xf>
    <xf numFmtId="0" fontId="22" fillId="0" borderId="28" xfId="0" applyFont="1" applyFill="1" applyBorder="1" applyAlignment="1">
      <alignment horizontal="center" vertical="center" textRotation="90" wrapText="1"/>
    </xf>
    <xf numFmtId="0" fontId="25" fillId="0" borderId="0" xfId="53" applyFont="1" applyFill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СП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2"/>
  <sheetViews>
    <sheetView tabSelected="1" view="pageBreakPreview" zoomScale="75" zoomScaleNormal="50" zoomScaleSheetLayoutView="75" zoomScalePageLayoutView="0" workbookViewId="0" topLeftCell="A1">
      <selection activeCell="L1" sqref="L1:Q1"/>
    </sheetView>
  </sheetViews>
  <sheetFormatPr defaultColWidth="9.140625" defaultRowHeight="12.75"/>
  <cols>
    <col min="1" max="1" width="4.00390625" style="26" customWidth="1"/>
    <col min="2" max="3" width="4.140625" style="26" customWidth="1"/>
    <col min="4" max="4" width="5.00390625" style="26" customWidth="1"/>
    <col min="5" max="5" width="7.57421875" style="26" customWidth="1"/>
    <col min="6" max="6" width="9.140625" style="26" customWidth="1"/>
    <col min="7" max="7" width="3.7109375" style="26" customWidth="1"/>
    <col min="8" max="8" width="57.28125" style="26" customWidth="1"/>
    <col min="9" max="9" width="12.140625" style="8" customWidth="1"/>
    <col min="10" max="10" width="8.140625" style="9" customWidth="1"/>
    <col min="11" max="11" width="8.57421875" style="26" customWidth="1"/>
    <col min="12" max="12" width="7.57421875" style="26" customWidth="1"/>
    <col min="13" max="14" width="7.28125" style="26" customWidth="1"/>
    <col min="15" max="15" width="8.7109375" style="26" customWidth="1"/>
    <col min="16" max="16" width="9.00390625" style="26" customWidth="1"/>
    <col min="17" max="17" width="6.7109375" style="26" customWidth="1"/>
    <col min="24" max="24" width="10.8515625" style="0" bestFit="1" customWidth="1"/>
    <col min="25" max="25" width="10.57421875" style="0" bestFit="1" customWidth="1"/>
  </cols>
  <sheetData>
    <row r="1" spans="1:17" s="1" customFormat="1" ht="129.7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89"/>
      <c r="L1" s="111" t="s">
        <v>154</v>
      </c>
      <c r="M1" s="111"/>
      <c r="N1" s="111"/>
      <c r="O1" s="111"/>
      <c r="P1" s="111"/>
      <c r="Q1" s="111"/>
    </row>
    <row r="2" spans="1:17" s="1" customFormat="1" ht="15.75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4"/>
      <c r="M2" s="4"/>
      <c r="N2" s="4"/>
      <c r="O2" s="4"/>
      <c r="P2" s="4"/>
      <c r="Q2" s="4"/>
    </row>
    <row r="3" spans="1:17" s="1" customFormat="1" ht="15.75">
      <c r="A3" s="119" t="s">
        <v>38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17" s="1" customFormat="1" ht="15.75">
      <c r="A4" s="119" t="s">
        <v>83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s="1" customFormat="1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s="1" customFormat="1" ht="15.75">
      <c r="A6" s="112" t="s">
        <v>37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s="1" customFormat="1" ht="10.5" customHeight="1">
      <c r="A7" s="6"/>
      <c r="B7" s="6"/>
      <c r="C7" s="6"/>
      <c r="D7" s="6"/>
      <c r="E7" s="6"/>
      <c r="F7" s="6"/>
      <c r="G7" s="6"/>
      <c r="H7" s="6"/>
      <c r="I7" s="6"/>
      <c r="J7" s="7"/>
      <c r="K7" s="7"/>
      <c r="L7" s="7"/>
      <c r="M7" s="7"/>
      <c r="N7" s="7"/>
      <c r="O7" s="7"/>
      <c r="P7" s="7"/>
      <c r="Q7" s="7"/>
    </row>
    <row r="8" spans="1:17" ht="57" customHeight="1">
      <c r="A8" s="103" t="s">
        <v>72</v>
      </c>
      <c r="B8" s="104"/>
      <c r="C8" s="104"/>
      <c r="D8" s="104"/>
      <c r="E8" s="104"/>
      <c r="F8" s="105"/>
      <c r="G8" s="100" t="s">
        <v>45</v>
      </c>
      <c r="H8" s="114" t="s">
        <v>73</v>
      </c>
      <c r="I8" s="106" t="s">
        <v>74</v>
      </c>
      <c r="J8" s="106" t="s">
        <v>151</v>
      </c>
      <c r="K8" s="106"/>
      <c r="L8" s="106"/>
      <c r="M8" s="106"/>
      <c r="N8" s="106"/>
      <c r="O8" s="106"/>
      <c r="P8" s="106" t="s">
        <v>21</v>
      </c>
      <c r="Q8" s="106"/>
    </row>
    <row r="9" spans="1:17" ht="45" customHeight="1">
      <c r="A9" s="117" t="s">
        <v>22</v>
      </c>
      <c r="B9" s="117" t="s">
        <v>24</v>
      </c>
      <c r="C9" s="117" t="s">
        <v>23</v>
      </c>
      <c r="D9" s="117" t="s">
        <v>25</v>
      </c>
      <c r="E9" s="107" t="s">
        <v>75</v>
      </c>
      <c r="F9" s="108"/>
      <c r="G9" s="101"/>
      <c r="H9" s="115"/>
      <c r="I9" s="106"/>
      <c r="J9" s="99">
        <v>2016</v>
      </c>
      <c r="K9" s="99">
        <v>2017</v>
      </c>
      <c r="L9" s="99">
        <v>2018</v>
      </c>
      <c r="M9" s="99">
        <v>2019</v>
      </c>
      <c r="N9" s="99">
        <v>2020</v>
      </c>
      <c r="O9" s="99">
        <v>2021</v>
      </c>
      <c r="P9" s="99" t="s">
        <v>26</v>
      </c>
      <c r="Q9" s="99" t="s">
        <v>27</v>
      </c>
    </row>
    <row r="10" spans="1:18" ht="42" customHeight="1">
      <c r="A10" s="118"/>
      <c r="B10" s="118"/>
      <c r="C10" s="118"/>
      <c r="D10" s="118"/>
      <c r="E10" s="109"/>
      <c r="F10" s="110"/>
      <c r="G10" s="102"/>
      <c r="H10" s="116"/>
      <c r="I10" s="106"/>
      <c r="J10" s="99"/>
      <c r="K10" s="99"/>
      <c r="L10" s="99"/>
      <c r="M10" s="99"/>
      <c r="N10" s="99"/>
      <c r="O10" s="99"/>
      <c r="P10" s="99"/>
      <c r="Q10" s="99"/>
      <c r="R10" s="56"/>
    </row>
    <row r="11" spans="1:17" s="29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8">
        <v>6</v>
      </c>
      <c r="G11" s="10">
        <v>7</v>
      </c>
      <c r="H11" s="64">
        <v>8</v>
      </c>
      <c r="I11" s="74">
        <v>9</v>
      </c>
      <c r="J11" s="73"/>
      <c r="K11" s="73">
        <v>11</v>
      </c>
      <c r="L11" s="73">
        <v>12</v>
      </c>
      <c r="M11" s="73">
        <v>13</v>
      </c>
      <c r="N11" s="73">
        <v>14</v>
      </c>
      <c r="O11" s="73">
        <v>15</v>
      </c>
      <c r="P11" s="73">
        <v>16</v>
      </c>
      <c r="Q11" s="73">
        <v>17</v>
      </c>
    </row>
    <row r="12" spans="1:20" ht="42.75">
      <c r="A12" s="42" t="s">
        <v>76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8"/>
      <c r="H12" s="68" t="s">
        <v>128</v>
      </c>
      <c r="I12" s="43" t="s">
        <v>55</v>
      </c>
      <c r="J12" s="49">
        <f aca="true" t="shared" si="0" ref="J12:O12">J13+J14+J15+J16</f>
        <v>6384.82308</v>
      </c>
      <c r="K12" s="49">
        <f t="shared" si="0"/>
        <v>3592.5</v>
      </c>
      <c r="L12" s="49">
        <f t="shared" si="0"/>
        <v>3633.5</v>
      </c>
      <c r="M12" s="49">
        <f t="shared" si="0"/>
        <v>3739.5</v>
      </c>
      <c r="N12" s="49">
        <f t="shared" si="0"/>
        <v>3885.8</v>
      </c>
      <c r="O12" s="49">
        <f t="shared" si="0"/>
        <v>3987.3</v>
      </c>
      <c r="P12" s="49">
        <f>P13+P14+P15+P16</f>
        <v>25223.42308</v>
      </c>
      <c r="Q12" s="50">
        <v>2021</v>
      </c>
      <c r="R12" s="56"/>
      <c r="S12" s="56"/>
      <c r="T12" s="56"/>
    </row>
    <row r="13" spans="1:20" ht="21" customHeight="1">
      <c r="A13" s="11" t="s">
        <v>76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5">
        <v>1</v>
      </c>
      <c r="H13" s="36" t="s">
        <v>3</v>
      </c>
      <c r="I13" s="14" t="s">
        <v>55</v>
      </c>
      <c r="J13" s="32">
        <f aca="true" t="shared" si="1" ref="J13:O13">J49</f>
        <v>1491.6</v>
      </c>
      <c r="K13" s="32">
        <f t="shared" si="1"/>
        <v>1310</v>
      </c>
      <c r="L13" s="32">
        <f t="shared" si="1"/>
        <v>1310</v>
      </c>
      <c r="M13" s="32">
        <f t="shared" si="1"/>
        <v>1353</v>
      </c>
      <c r="N13" s="32">
        <f t="shared" si="1"/>
        <v>1392</v>
      </c>
      <c r="O13" s="32">
        <f t="shared" si="1"/>
        <v>1429</v>
      </c>
      <c r="P13" s="32">
        <f>J13+K13+L13+M13+N13+O13</f>
        <v>8285.6</v>
      </c>
      <c r="Q13" s="31">
        <v>2021</v>
      </c>
      <c r="R13" s="56"/>
      <c r="T13" s="56"/>
    </row>
    <row r="14" spans="1:20" ht="21" customHeight="1">
      <c r="A14" s="11" t="s">
        <v>76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5">
        <v>2</v>
      </c>
      <c r="H14" s="36" t="s">
        <v>63</v>
      </c>
      <c r="I14" s="14" t="s">
        <v>55</v>
      </c>
      <c r="J14" s="32">
        <f>J50+J146</f>
        <v>3557.5</v>
      </c>
      <c r="K14" s="32">
        <f aca="true" t="shared" si="2" ref="K14:O15">K50+K146</f>
        <v>650.5</v>
      </c>
      <c r="L14" s="32">
        <f t="shared" si="2"/>
        <v>658.7</v>
      </c>
      <c r="M14" s="32">
        <f t="shared" si="2"/>
        <v>678.9</v>
      </c>
      <c r="N14" s="32">
        <f t="shared" si="2"/>
        <v>696.8</v>
      </c>
      <c r="O14" s="32">
        <f t="shared" si="2"/>
        <v>714.3</v>
      </c>
      <c r="P14" s="32">
        <f>J14+K14+L14+M14+N14+O14</f>
        <v>6956.7</v>
      </c>
      <c r="Q14" s="31">
        <v>2021</v>
      </c>
      <c r="R14" s="56"/>
      <c r="T14" s="56"/>
    </row>
    <row r="15" spans="1:20" ht="20.25" customHeight="1">
      <c r="A15" s="11" t="s">
        <v>76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5">
        <v>3</v>
      </c>
      <c r="H15" s="36" t="s">
        <v>64</v>
      </c>
      <c r="I15" s="14" t="s">
        <v>55</v>
      </c>
      <c r="J15" s="32">
        <f>J51+J147</f>
        <v>1335.72308</v>
      </c>
      <c r="K15" s="32">
        <f>K51+K147</f>
        <v>1612</v>
      </c>
      <c r="L15" s="32">
        <f t="shared" si="2"/>
        <v>1644.8</v>
      </c>
      <c r="M15" s="32">
        <f t="shared" si="2"/>
        <v>1686.6</v>
      </c>
      <c r="N15" s="32">
        <f t="shared" si="2"/>
        <v>1775</v>
      </c>
      <c r="O15" s="32">
        <f t="shared" si="2"/>
        <v>1822</v>
      </c>
      <c r="P15" s="32">
        <f>J15+K15+L15+M15+N15+O15</f>
        <v>9876.12308</v>
      </c>
      <c r="Q15" s="31">
        <v>2021</v>
      </c>
      <c r="R15" s="56"/>
      <c r="T15" s="56"/>
    </row>
    <row r="16" spans="1:18" ht="21" customHeight="1">
      <c r="A16" s="11" t="s">
        <v>76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5">
        <v>4</v>
      </c>
      <c r="H16" s="36" t="s">
        <v>4</v>
      </c>
      <c r="I16" s="14" t="s">
        <v>55</v>
      </c>
      <c r="J16" s="32">
        <f aca="true" t="shared" si="3" ref="J16:O16">J52</f>
        <v>0</v>
      </c>
      <c r="K16" s="32">
        <f t="shared" si="3"/>
        <v>20</v>
      </c>
      <c r="L16" s="32">
        <f t="shared" si="3"/>
        <v>20</v>
      </c>
      <c r="M16" s="32">
        <f t="shared" si="3"/>
        <v>21</v>
      </c>
      <c r="N16" s="32">
        <f t="shared" si="3"/>
        <v>22</v>
      </c>
      <c r="O16" s="32">
        <f t="shared" si="3"/>
        <v>22</v>
      </c>
      <c r="P16" s="32">
        <f>J16+K16+L16+M16+N16+O16</f>
        <v>105</v>
      </c>
      <c r="Q16" s="31">
        <v>2021</v>
      </c>
      <c r="R16" s="56"/>
    </row>
    <row r="17" spans="1:18" ht="31.5" customHeight="1">
      <c r="A17" s="11" t="s">
        <v>76</v>
      </c>
      <c r="B17" s="11">
        <v>1</v>
      </c>
      <c r="C17" s="11">
        <v>0</v>
      </c>
      <c r="D17" s="11">
        <v>0</v>
      </c>
      <c r="E17" s="11">
        <v>0</v>
      </c>
      <c r="F17" s="11">
        <v>0</v>
      </c>
      <c r="G17" s="13"/>
      <c r="H17" s="36" t="s">
        <v>69</v>
      </c>
      <c r="I17" s="14" t="s">
        <v>55</v>
      </c>
      <c r="J17" s="34">
        <f aca="true" t="shared" si="4" ref="J17:P17">J12</f>
        <v>6384.82308</v>
      </c>
      <c r="K17" s="34">
        <f t="shared" si="4"/>
        <v>3592.5</v>
      </c>
      <c r="L17" s="34">
        <f t="shared" si="4"/>
        <v>3633.5</v>
      </c>
      <c r="M17" s="34">
        <f t="shared" si="4"/>
        <v>3739.5</v>
      </c>
      <c r="N17" s="34">
        <f t="shared" si="4"/>
        <v>3885.8</v>
      </c>
      <c r="O17" s="34">
        <f t="shared" si="4"/>
        <v>3987.3</v>
      </c>
      <c r="P17" s="34">
        <f t="shared" si="4"/>
        <v>25223.42308</v>
      </c>
      <c r="Q17" s="31">
        <v>2021</v>
      </c>
      <c r="R17" s="56"/>
    </row>
    <row r="18" spans="1:18" ht="22.5" customHeight="1">
      <c r="A18" s="11" t="s">
        <v>76</v>
      </c>
      <c r="B18" s="11">
        <v>1</v>
      </c>
      <c r="C18" s="11">
        <v>0</v>
      </c>
      <c r="D18" s="11">
        <v>0</v>
      </c>
      <c r="E18" s="11">
        <v>0</v>
      </c>
      <c r="F18" s="11">
        <v>0</v>
      </c>
      <c r="G18" s="13"/>
      <c r="H18" s="35" t="s">
        <v>59</v>
      </c>
      <c r="I18" s="14" t="s">
        <v>95</v>
      </c>
      <c r="J18" s="34">
        <v>11.8</v>
      </c>
      <c r="K18" s="34">
        <v>11.6</v>
      </c>
      <c r="L18" s="34">
        <v>11.4</v>
      </c>
      <c r="M18" s="34">
        <v>11.2</v>
      </c>
      <c r="N18" s="34">
        <v>11</v>
      </c>
      <c r="O18" s="34">
        <v>10.8</v>
      </c>
      <c r="P18" s="34">
        <v>10.8</v>
      </c>
      <c r="Q18" s="30">
        <v>2021</v>
      </c>
      <c r="R18" s="56"/>
    </row>
    <row r="19" spans="1:17" ht="33" customHeight="1">
      <c r="A19" s="11" t="s">
        <v>76</v>
      </c>
      <c r="B19" s="11">
        <v>1</v>
      </c>
      <c r="C19" s="11">
        <v>0</v>
      </c>
      <c r="D19" s="11">
        <v>0</v>
      </c>
      <c r="E19" s="11">
        <v>0</v>
      </c>
      <c r="F19" s="11">
        <v>0</v>
      </c>
      <c r="G19" s="13"/>
      <c r="H19" s="35" t="s">
        <v>86</v>
      </c>
      <c r="I19" s="14" t="s">
        <v>55</v>
      </c>
      <c r="J19" s="30">
        <v>48.6</v>
      </c>
      <c r="K19" s="30">
        <v>49.5</v>
      </c>
      <c r="L19" s="30">
        <v>54.7</v>
      </c>
      <c r="M19" s="30">
        <v>56.1</v>
      </c>
      <c r="N19" s="30">
        <v>59.9</v>
      </c>
      <c r="O19" s="30">
        <v>63.9</v>
      </c>
      <c r="P19" s="30">
        <v>63.9</v>
      </c>
      <c r="Q19" s="30">
        <v>2021</v>
      </c>
    </row>
    <row r="20" spans="1:17" ht="39" customHeight="1">
      <c r="A20" s="11" t="s">
        <v>76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3"/>
      <c r="H20" s="35" t="s">
        <v>70</v>
      </c>
      <c r="I20" s="14" t="s">
        <v>29</v>
      </c>
      <c r="J20" s="33">
        <v>427</v>
      </c>
      <c r="K20" s="33">
        <v>428</v>
      </c>
      <c r="L20" s="33">
        <v>430</v>
      </c>
      <c r="M20" s="33">
        <v>431</v>
      </c>
      <c r="N20" s="33">
        <v>433</v>
      </c>
      <c r="O20" s="33">
        <v>436</v>
      </c>
      <c r="P20" s="33">
        <v>436</v>
      </c>
      <c r="Q20" s="30">
        <v>2021</v>
      </c>
    </row>
    <row r="21" spans="1:17" ht="34.5" customHeight="1">
      <c r="A21" s="11" t="s">
        <v>76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3"/>
      <c r="H21" s="35" t="s">
        <v>87</v>
      </c>
      <c r="I21" s="14" t="s">
        <v>55</v>
      </c>
      <c r="J21" s="30">
        <v>216.6</v>
      </c>
      <c r="K21" s="30">
        <v>239.5</v>
      </c>
      <c r="L21" s="39">
        <v>262.6</v>
      </c>
      <c r="M21" s="39">
        <v>288.9</v>
      </c>
      <c r="N21" s="39">
        <v>317.7</v>
      </c>
      <c r="O21" s="46">
        <v>351</v>
      </c>
      <c r="P21" s="46">
        <v>351</v>
      </c>
      <c r="Q21" s="31">
        <v>2021</v>
      </c>
    </row>
    <row r="22" spans="1:17" ht="30" customHeight="1">
      <c r="A22" s="11" t="s">
        <v>76</v>
      </c>
      <c r="B22" s="11">
        <v>1</v>
      </c>
      <c r="C22" s="11">
        <v>0</v>
      </c>
      <c r="D22" s="11">
        <v>0</v>
      </c>
      <c r="E22" s="11">
        <v>0</v>
      </c>
      <c r="F22" s="11">
        <v>0</v>
      </c>
      <c r="G22" s="13"/>
      <c r="H22" s="36" t="s">
        <v>7</v>
      </c>
      <c r="I22" s="16" t="s">
        <v>28</v>
      </c>
      <c r="J22" s="75">
        <v>7</v>
      </c>
      <c r="K22" s="75">
        <v>7</v>
      </c>
      <c r="L22" s="75">
        <v>7</v>
      </c>
      <c r="M22" s="75">
        <v>7</v>
      </c>
      <c r="N22" s="59">
        <v>7</v>
      </c>
      <c r="O22" s="59">
        <v>7</v>
      </c>
      <c r="P22" s="59">
        <v>7</v>
      </c>
      <c r="Q22" s="37">
        <v>2016</v>
      </c>
    </row>
    <row r="23" spans="1:17" ht="45" customHeight="1">
      <c r="A23" s="42" t="s">
        <v>76</v>
      </c>
      <c r="B23" s="42">
        <v>1</v>
      </c>
      <c r="C23" s="42">
        <v>1</v>
      </c>
      <c r="D23" s="42">
        <v>0</v>
      </c>
      <c r="E23" s="42">
        <v>0</v>
      </c>
      <c r="F23" s="42">
        <v>0</v>
      </c>
      <c r="G23" s="45"/>
      <c r="H23" s="68" t="s">
        <v>126</v>
      </c>
      <c r="I23" s="43" t="s">
        <v>30</v>
      </c>
      <c r="J23" s="49" t="s">
        <v>31</v>
      </c>
      <c r="K23" s="49" t="s">
        <v>31</v>
      </c>
      <c r="L23" s="49" t="s">
        <v>31</v>
      </c>
      <c r="M23" s="49" t="s">
        <v>31</v>
      </c>
      <c r="N23" s="49" t="s">
        <v>31</v>
      </c>
      <c r="O23" s="49" t="s">
        <v>31</v>
      </c>
      <c r="P23" s="49" t="s">
        <v>31</v>
      </c>
      <c r="Q23" s="44">
        <v>2021</v>
      </c>
    </row>
    <row r="24" spans="1:17" ht="60" customHeight="1">
      <c r="A24" s="11" t="s">
        <v>76</v>
      </c>
      <c r="B24" s="11">
        <v>1</v>
      </c>
      <c r="C24" s="11">
        <v>1</v>
      </c>
      <c r="D24" s="11">
        <v>1</v>
      </c>
      <c r="E24" s="11">
        <v>0</v>
      </c>
      <c r="F24" s="11">
        <v>0</v>
      </c>
      <c r="G24" s="17"/>
      <c r="H24" s="69" t="s">
        <v>97</v>
      </c>
      <c r="I24" s="14" t="s">
        <v>30</v>
      </c>
      <c r="J24" s="32" t="s">
        <v>31</v>
      </c>
      <c r="K24" s="32" t="s">
        <v>31</v>
      </c>
      <c r="L24" s="32" t="s">
        <v>31</v>
      </c>
      <c r="M24" s="32" t="s">
        <v>31</v>
      </c>
      <c r="N24" s="32" t="s">
        <v>31</v>
      </c>
      <c r="O24" s="32" t="s">
        <v>31</v>
      </c>
      <c r="P24" s="32" t="s">
        <v>31</v>
      </c>
      <c r="Q24" s="30">
        <v>2021</v>
      </c>
    </row>
    <row r="25" spans="1:17" ht="51.75" customHeight="1">
      <c r="A25" s="11" t="s">
        <v>76</v>
      </c>
      <c r="B25" s="11">
        <v>1</v>
      </c>
      <c r="C25" s="11">
        <v>1</v>
      </c>
      <c r="D25" s="11">
        <v>1</v>
      </c>
      <c r="E25" s="11">
        <v>0</v>
      </c>
      <c r="F25" s="11">
        <v>0</v>
      </c>
      <c r="G25" s="17"/>
      <c r="H25" s="35" t="s">
        <v>9</v>
      </c>
      <c r="I25" s="14" t="s">
        <v>29</v>
      </c>
      <c r="J25" s="33">
        <v>2</v>
      </c>
      <c r="K25" s="33">
        <v>2</v>
      </c>
      <c r="L25" s="33">
        <v>2</v>
      </c>
      <c r="M25" s="33">
        <v>3</v>
      </c>
      <c r="N25" s="33">
        <v>3</v>
      </c>
      <c r="O25" s="33">
        <v>2</v>
      </c>
      <c r="P25" s="33">
        <v>2</v>
      </c>
      <c r="Q25" s="30">
        <v>2021</v>
      </c>
    </row>
    <row r="26" spans="1:17" ht="63.75" customHeight="1">
      <c r="A26" s="11" t="s">
        <v>76</v>
      </c>
      <c r="B26" s="11">
        <v>1</v>
      </c>
      <c r="C26" s="11">
        <v>1</v>
      </c>
      <c r="D26" s="11">
        <v>1</v>
      </c>
      <c r="E26" s="11">
        <v>0</v>
      </c>
      <c r="F26" s="11">
        <v>0</v>
      </c>
      <c r="G26" s="17"/>
      <c r="H26" s="35" t="s">
        <v>36</v>
      </c>
      <c r="I26" s="14" t="s">
        <v>28</v>
      </c>
      <c r="J26" s="33">
        <v>50</v>
      </c>
      <c r="K26" s="33">
        <v>50</v>
      </c>
      <c r="L26" s="33">
        <v>50</v>
      </c>
      <c r="M26" s="33">
        <v>50</v>
      </c>
      <c r="N26" s="33">
        <v>50</v>
      </c>
      <c r="O26" s="33">
        <v>50</v>
      </c>
      <c r="P26" s="33">
        <v>50</v>
      </c>
      <c r="Q26" s="30">
        <v>2016</v>
      </c>
    </row>
    <row r="27" spans="1:17" ht="39" customHeight="1">
      <c r="A27" s="11" t="s">
        <v>76</v>
      </c>
      <c r="B27" s="11">
        <v>1</v>
      </c>
      <c r="C27" s="11">
        <v>1</v>
      </c>
      <c r="D27" s="11">
        <v>1</v>
      </c>
      <c r="E27" s="11">
        <v>0</v>
      </c>
      <c r="F27" s="11">
        <v>0</v>
      </c>
      <c r="G27" s="18"/>
      <c r="H27" s="70" t="s">
        <v>54</v>
      </c>
      <c r="I27" s="19" t="s">
        <v>102</v>
      </c>
      <c r="J27" s="33">
        <v>95</v>
      </c>
      <c r="K27" s="33">
        <v>95</v>
      </c>
      <c r="L27" s="33">
        <v>95</v>
      </c>
      <c r="M27" s="33">
        <v>95</v>
      </c>
      <c r="N27" s="33">
        <v>95</v>
      </c>
      <c r="O27" s="33">
        <v>95</v>
      </c>
      <c r="P27" s="33">
        <v>95</v>
      </c>
      <c r="Q27" s="30">
        <v>2016</v>
      </c>
    </row>
    <row r="28" spans="1:17" ht="51" customHeight="1">
      <c r="A28" s="11" t="s">
        <v>76</v>
      </c>
      <c r="B28" s="11">
        <v>1</v>
      </c>
      <c r="C28" s="11">
        <v>1</v>
      </c>
      <c r="D28" s="11">
        <v>1</v>
      </c>
      <c r="E28" s="11">
        <v>0</v>
      </c>
      <c r="F28" s="11">
        <v>1</v>
      </c>
      <c r="G28" s="17"/>
      <c r="H28" s="71" t="s">
        <v>103</v>
      </c>
      <c r="I28" s="14" t="s">
        <v>30</v>
      </c>
      <c r="J28" s="32" t="s">
        <v>33</v>
      </c>
      <c r="K28" s="32" t="s">
        <v>33</v>
      </c>
      <c r="L28" s="32" t="s">
        <v>33</v>
      </c>
      <c r="M28" s="32" t="s">
        <v>31</v>
      </c>
      <c r="N28" s="32" t="s">
        <v>33</v>
      </c>
      <c r="O28" s="32" t="s">
        <v>33</v>
      </c>
      <c r="P28" s="32" t="s">
        <v>31</v>
      </c>
      <c r="Q28" s="30">
        <v>2019</v>
      </c>
    </row>
    <row r="29" spans="1:17" ht="48.75" customHeight="1">
      <c r="A29" s="11" t="s">
        <v>76</v>
      </c>
      <c r="B29" s="11">
        <v>1</v>
      </c>
      <c r="C29" s="11">
        <v>1</v>
      </c>
      <c r="D29" s="11">
        <v>1</v>
      </c>
      <c r="E29" s="11">
        <v>0</v>
      </c>
      <c r="F29" s="11">
        <v>1</v>
      </c>
      <c r="G29" s="17"/>
      <c r="H29" s="35" t="s">
        <v>49</v>
      </c>
      <c r="I29" s="14" t="s">
        <v>29</v>
      </c>
      <c r="J29" s="33">
        <v>0</v>
      </c>
      <c r="K29" s="33">
        <v>0</v>
      </c>
      <c r="L29" s="33">
        <v>0</v>
      </c>
      <c r="M29" s="33">
        <v>1</v>
      </c>
      <c r="N29" s="33">
        <v>0</v>
      </c>
      <c r="O29" s="33">
        <v>0</v>
      </c>
      <c r="P29" s="33">
        <v>1</v>
      </c>
      <c r="Q29" s="30">
        <v>2019</v>
      </c>
    </row>
    <row r="30" spans="1:17" ht="45.75" customHeight="1">
      <c r="A30" s="11" t="s">
        <v>76</v>
      </c>
      <c r="B30" s="11">
        <v>1</v>
      </c>
      <c r="C30" s="11">
        <v>1</v>
      </c>
      <c r="D30" s="11">
        <v>1</v>
      </c>
      <c r="E30" s="11">
        <v>0</v>
      </c>
      <c r="F30" s="11">
        <v>2</v>
      </c>
      <c r="G30" s="17"/>
      <c r="H30" s="35" t="s">
        <v>104</v>
      </c>
      <c r="I30" s="14" t="s">
        <v>30</v>
      </c>
      <c r="J30" s="34" t="s">
        <v>31</v>
      </c>
      <c r="K30" s="34" t="s">
        <v>31</v>
      </c>
      <c r="L30" s="34" t="s">
        <v>31</v>
      </c>
      <c r="M30" s="34" t="s">
        <v>31</v>
      </c>
      <c r="N30" s="34" t="s">
        <v>31</v>
      </c>
      <c r="O30" s="34" t="s">
        <v>31</v>
      </c>
      <c r="P30" s="34" t="s">
        <v>31</v>
      </c>
      <c r="Q30" s="30">
        <v>2021</v>
      </c>
    </row>
    <row r="31" spans="1:17" ht="48.75" customHeight="1">
      <c r="A31" s="11" t="s">
        <v>76</v>
      </c>
      <c r="B31" s="11">
        <v>1</v>
      </c>
      <c r="C31" s="11">
        <v>1</v>
      </c>
      <c r="D31" s="11">
        <v>1</v>
      </c>
      <c r="E31" s="11">
        <v>0</v>
      </c>
      <c r="F31" s="11">
        <v>2</v>
      </c>
      <c r="G31" s="17"/>
      <c r="H31" s="35" t="s">
        <v>17</v>
      </c>
      <c r="I31" s="14" t="s">
        <v>29</v>
      </c>
      <c r="J31" s="33">
        <v>2</v>
      </c>
      <c r="K31" s="33">
        <v>1</v>
      </c>
      <c r="L31" s="33">
        <v>1</v>
      </c>
      <c r="M31" s="33">
        <v>1</v>
      </c>
      <c r="N31" s="33">
        <v>1</v>
      </c>
      <c r="O31" s="33">
        <v>2</v>
      </c>
      <c r="P31" s="33">
        <v>2</v>
      </c>
      <c r="Q31" s="30">
        <v>2021</v>
      </c>
    </row>
    <row r="32" spans="1:17" ht="60" customHeight="1">
      <c r="A32" s="11" t="s">
        <v>76</v>
      </c>
      <c r="B32" s="11">
        <v>1</v>
      </c>
      <c r="C32" s="11">
        <v>1</v>
      </c>
      <c r="D32" s="11">
        <v>1</v>
      </c>
      <c r="E32" s="11">
        <v>0</v>
      </c>
      <c r="F32" s="11">
        <v>2</v>
      </c>
      <c r="G32" s="17"/>
      <c r="H32" s="35" t="s">
        <v>16</v>
      </c>
      <c r="I32" s="14" t="s">
        <v>29</v>
      </c>
      <c r="J32" s="33">
        <v>170</v>
      </c>
      <c r="K32" s="33">
        <v>170</v>
      </c>
      <c r="L32" s="33">
        <v>170</v>
      </c>
      <c r="M32" s="33">
        <v>170</v>
      </c>
      <c r="N32" s="33">
        <v>170</v>
      </c>
      <c r="O32" s="33">
        <v>170</v>
      </c>
      <c r="P32" s="33">
        <v>170</v>
      </c>
      <c r="Q32" s="30">
        <v>2016</v>
      </c>
    </row>
    <row r="33" spans="1:17" ht="51" customHeight="1">
      <c r="A33" s="11" t="s">
        <v>76</v>
      </c>
      <c r="B33" s="11">
        <v>1</v>
      </c>
      <c r="C33" s="11">
        <v>1</v>
      </c>
      <c r="D33" s="11">
        <v>1</v>
      </c>
      <c r="E33" s="11">
        <v>0</v>
      </c>
      <c r="F33" s="11">
        <v>3</v>
      </c>
      <c r="G33" s="17"/>
      <c r="H33" s="35" t="s">
        <v>105</v>
      </c>
      <c r="I33" s="14" t="s">
        <v>30</v>
      </c>
      <c r="J33" s="34" t="s">
        <v>31</v>
      </c>
      <c r="K33" s="34" t="s">
        <v>31</v>
      </c>
      <c r="L33" s="34" t="s">
        <v>31</v>
      </c>
      <c r="M33" s="34" t="s">
        <v>31</v>
      </c>
      <c r="N33" s="34" t="s">
        <v>31</v>
      </c>
      <c r="O33" s="34" t="s">
        <v>31</v>
      </c>
      <c r="P33" s="34" t="s">
        <v>31</v>
      </c>
      <c r="Q33" s="30">
        <v>2021</v>
      </c>
    </row>
    <row r="34" spans="1:17" ht="63.75" customHeight="1">
      <c r="A34" s="11" t="s">
        <v>76</v>
      </c>
      <c r="B34" s="11">
        <v>1</v>
      </c>
      <c r="C34" s="11">
        <v>1</v>
      </c>
      <c r="D34" s="11">
        <v>1</v>
      </c>
      <c r="E34" s="11">
        <v>0</v>
      </c>
      <c r="F34" s="11">
        <v>3</v>
      </c>
      <c r="G34" s="17"/>
      <c r="H34" s="35" t="s">
        <v>50</v>
      </c>
      <c r="I34" s="14" t="s">
        <v>29</v>
      </c>
      <c r="J34" s="33">
        <v>4</v>
      </c>
      <c r="K34" s="33">
        <v>4</v>
      </c>
      <c r="L34" s="33">
        <v>4</v>
      </c>
      <c r="M34" s="33">
        <v>4</v>
      </c>
      <c r="N34" s="33">
        <v>4</v>
      </c>
      <c r="O34" s="33">
        <v>4</v>
      </c>
      <c r="P34" s="32">
        <f>J34+K34+L34+M34+N34+O34</f>
        <v>24</v>
      </c>
      <c r="Q34" s="30">
        <v>2021</v>
      </c>
    </row>
    <row r="35" spans="1:17" ht="78" customHeight="1">
      <c r="A35" s="11" t="s">
        <v>76</v>
      </c>
      <c r="B35" s="11">
        <v>1</v>
      </c>
      <c r="C35" s="11">
        <v>1</v>
      </c>
      <c r="D35" s="11">
        <v>1</v>
      </c>
      <c r="E35" s="11">
        <v>0</v>
      </c>
      <c r="F35" s="11">
        <v>4</v>
      </c>
      <c r="G35" s="17"/>
      <c r="H35" s="71" t="s">
        <v>84</v>
      </c>
      <c r="I35" s="14" t="s">
        <v>30</v>
      </c>
      <c r="J35" s="34" t="s">
        <v>31</v>
      </c>
      <c r="K35" s="34" t="s">
        <v>31</v>
      </c>
      <c r="L35" s="34" t="s">
        <v>31</v>
      </c>
      <c r="M35" s="34" t="s">
        <v>31</v>
      </c>
      <c r="N35" s="34" t="s">
        <v>31</v>
      </c>
      <c r="O35" s="34" t="s">
        <v>31</v>
      </c>
      <c r="P35" s="34" t="s">
        <v>31</v>
      </c>
      <c r="Q35" s="30">
        <v>2021</v>
      </c>
    </row>
    <row r="36" spans="1:17" ht="37.5" customHeight="1">
      <c r="A36" s="11" t="s">
        <v>76</v>
      </c>
      <c r="B36" s="11">
        <v>1</v>
      </c>
      <c r="C36" s="11">
        <v>1</v>
      </c>
      <c r="D36" s="11">
        <v>1</v>
      </c>
      <c r="E36" s="11">
        <v>0</v>
      </c>
      <c r="F36" s="11">
        <v>4</v>
      </c>
      <c r="G36" s="17"/>
      <c r="H36" s="35" t="s">
        <v>48</v>
      </c>
      <c r="I36" s="14" t="s">
        <v>29</v>
      </c>
      <c r="J36" s="33">
        <v>130</v>
      </c>
      <c r="K36" s="33">
        <v>130</v>
      </c>
      <c r="L36" s="33">
        <v>130</v>
      </c>
      <c r="M36" s="33">
        <v>130</v>
      </c>
      <c r="N36" s="33">
        <v>130</v>
      </c>
      <c r="O36" s="33">
        <v>130</v>
      </c>
      <c r="P36" s="33">
        <v>130</v>
      </c>
      <c r="Q36" s="30">
        <v>2016</v>
      </c>
    </row>
    <row r="37" spans="1:17" ht="48" customHeight="1">
      <c r="A37" s="11" t="s">
        <v>76</v>
      </c>
      <c r="B37" s="11">
        <v>1</v>
      </c>
      <c r="C37" s="11">
        <v>1</v>
      </c>
      <c r="D37" s="11">
        <v>1</v>
      </c>
      <c r="E37" s="11">
        <v>0</v>
      </c>
      <c r="F37" s="11">
        <v>5</v>
      </c>
      <c r="G37" s="18"/>
      <c r="H37" s="19" t="s">
        <v>110</v>
      </c>
      <c r="I37" s="19" t="s">
        <v>30</v>
      </c>
      <c r="J37" s="34" t="s">
        <v>31</v>
      </c>
      <c r="K37" s="34" t="s">
        <v>31</v>
      </c>
      <c r="L37" s="34" t="s">
        <v>31</v>
      </c>
      <c r="M37" s="34" t="s">
        <v>31</v>
      </c>
      <c r="N37" s="34" t="s">
        <v>31</v>
      </c>
      <c r="O37" s="34" t="s">
        <v>31</v>
      </c>
      <c r="P37" s="34" t="s">
        <v>31</v>
      </c>
      <c r="Q37" s="30">
        <v>2021</v>
      </c>
    </row>
    <row r="38" spans="1:17" ht="20.25" customHeight="1">
      <c r="A38" s="11" t="s">
        <v>76</v>
      </c>
      <c r="B38" s="11">
        <v>1</v>
      </c>
      <c r="C38" s="11">
        <v>1</v>
      </c>
      <c r="D38" s="11">
        <v>1</v>
      </c>
      <c r="E38" s="11">
        <v>0</v>
      </c>
      <c r="F38" s="11">
        <v>5</v>
      </c>
      <c r="G38" s="18"/>
      <c r="H38" s="19" t="s">
        <v>132</v>
      </c>
      <c r="I38" s="19" t="s">
        <v>29</v>
      </c>
      <c r="J38" s="33">
        <v>15</v>
      </c>
      <c r="K38" s="33">
        <v>15</v>
      </c>
      <c r="L38" s="33">
        <v>15</v>
      </c>
      <c r="M38" s="33">
        <v>15</v>
      </c>
      <c r="N38" s="33">
        <v>15</v>
      </c>
      <c r="O38" s="33">
        <v>15</v>
      </c>
      <c r="P38" s="33">
        <v>15</v>
      </c>
      <c r="Q38" s="30">
        <v>2016</v>
      </c>
    </row>
    <row r="39" spans="1:17" ht="43.5" customHeight="1">
      <c r="A39" s="11" t="s">
        <v>76</v>
      </c>
      <c r="B39" s="11">
        <v>1</v>
      </c>
      <c r="C39" s="11">
        <v>1</v>
      </c>
      <c r="D39" s="11">
        <v>2</v>
      </c>
      <c r="E39" s="11">
        <v>0</v>
      </c>
      <c r="F39" s="11">
        <v>0</v>
      </c>
      <c r="G39" s="20"/>
      <c r="H39" s="87" t="s">
        <v>98</v>
      </c>
      <c r="I39" s="76" t="s">
        <v>30</v>
      </c>
      <c r="J39" s="32" t="s">
        <v>31</v>
      </c>
      <c r="K39" s="32" t="s">
        <v>31</v>
      </c>
      <c r="L39" s="32" t="s">
        <v>31</v>
      </c>
      <c r="M39" s="32" t="s">
        <v>31</v>
      </c>
      <c r="N39" s="32" t="s">
        <v>31</v>
      </c>
      <c r="O39" s="32" t="s">
        <v>31</v>
      </c>
      <c r="P39" s="32" t="s">
        <v>31</v>
      </c>
      <c r="Q39" s="37">
        <v>2021</v>
      </c>
    </row>
    <row r="40" spans="1:17" ht="66" customHeight="1">
      <c r="A40" s="11" t="s">
        <v>76</v>
      </c>
      <c r="B40" s="11">
        <v>1</v>
      </c>
      <c r="C40" s="11">
        <v>1</v>
      </c>
      <c r="D40" s="11">
        <v>2</v>
      </c>
      <c r="E40" s="11">
        <v>0</v>
      </c>
      <c r="F40" s="11">
        <v>0</v>
      </c>
      <c r="G40" s="20"/>
      <c r="H40" s="19" t="s">
        <v>144</v>
      </c>
      <c r="I40" s="19" t="s">
        <v>28</v>
      </c>
      <c r="J40" s="34">
        <v>121.4</v>
      </c>
      <c r="K40" s="34">
        <v>91.9</v>
      </c>
      <c r="L40" s="34">
        <v>103.1</v>
      </c>
      <c r="M40" s="34">
        <v>112.3</v>
      </c>
      <c r="N40" s="34">
        <v>112.3</v>
      </c>
      <c r="O40" s="34">
        <v>112.3</v>
      </c>
      <c r="P40" s="34">
        <v>112.3</v>
      </c>
      <c r="Q40" s="30">
        <v>2018</v>
      </c>
    </row>
    <row r="41" spans="1:17" ht="47.25" customHeight="1">
      <c r="A41" s="11" t="s">
        <v>76</v>
      </c>
      <c r="B41" s="11">
        <v>1</v>
      </c>
      <c r="C41" s="11">
        <v>1</v>
      </c>
      <c r="D41" s="11">
        <v>2</v>
      </c>
      <c r="E41" s="11">
        <v>0</v>
      </c>
      <c r="F41" s="11">
        <v>0</v>
      </c>
      <c r="G41" s="15"/>
      <c r="H41" s="14" t="s">
        <v>88</v>
      </c>
      <c r="I41" s="19" t="s">
        <v>29</v>
      </c>
      <c r="J41" s="33">
        <v>3</v>
      </c>
      <c r="K41" s="33">
        <v>4</v>
      </c>
      <c r="L41" s="33">
        <v>4</v>
      </c>
      <c r="M41" s="33">
        <v>4</v>
      </c>
      <c r="N41" s="33">
        <v>4</v>
      </c>
      <c r="O41" s="33">
        <v>4</v>
      </c>
      <c r="P41" s="33">
        <v>4</v>
      </c>
      <c r="Q41" s="30">
        <v>2017</v>
      </c>
    </row>
    <row r="42" spans="1:17" s="12" customFormat="1" ht="61.5" customHeight="1">
      <c r="A42" s="11" t="s">
        <v>76</v>
      </c>
      <c r="B42" s="11">
        <v>1</v>
      </c>
      <c r="C42" s="11">
        <v>1</v>
      </c>
      <c r="D42" s="11">
        <v>2</v>
      </c>
      <c r="E42" s="11">
        <v>0</v>
      </c>
      <c r="F42" s="11">
        <v>1</v>
      </c>
      <c r="G42" s="15"/>
      <c r="H42" s="16" t="s">
        <v>145</v>
      </c>
      <c r="I42" s="16" t="s">
        <v>30</v>
      </c>
      <c r="J42" s="32" t="s">
        <v>31</v>
      </c>
      <c r="K42" s="32" t="s">
        <v>31</v>
      </c>
      <c r="L42" s="32" t="s">
        <v>31</v>
      </c>
      <c r="M42" s="32" t="s">
        <v>31</v>
      </c>
      <c r="N42" s="32" t="s">
        <v>31</v>
      </c>
      <c r="O42" s="32" t="s">
        <v>31</v>
      </c>
      <c r="P42" s="32" t="s">
        <v>31</v>
      </c>
      <c r="Q42" s="31">
        <v>2016</v>
      </c>
    </row>
    <row r="43" spans="1:17" s="12" customFormat="1" ht="72" customHeight="1">
      <c r="A43" s="11" t="s">
        <v>76</v>
      </c>
      <c r="B43" s="11">
        <v>1</v>
      </c>
      <c r="C43" s="11">
        <v>1</v>
      </c>
      <c r="D43" s="11">
        <v>2</v>
      </c>
      <c r="E43" s="11">
        <v>0</v>
      </c>
      <c r="F43" s="11">
        <v>1</v>
      </c>
      <c r="G43" s="15"/>
      <c r="H43" s="14" t="s">
        <v>146</v>
      </c>
      <c r="I43" s="14" t="s">
        <v>28</v>
      </c>
      <c r="J43" s="33">
        <v>30</v>
      </c>
      <c r="K43" s="34">
        <v>53.3</v>
      </c>
      <c r="L43" s="34">
        <v>73.3</v>
      </c>
      <c r="M43" s="33">
        <v>100</v>
      </c>
      <c r="N43" s="33">
        <v>100</v>
      </c>
      <c r="O43" s="33">
        <v>100</v>
      </c>
      <c r="P43" s="33">
        <v>100</v>
      </c>
      <c r="Q43" s="30">
        <v>2019</v>
      </c>
    </row>
    <row r="44" spans="1:17" s="21" customFormat="1" ht="36" customHeight="1">
      <c r="A44" s="11" t="s">
        <v>76</v>
      </c>
      <c r="B44" s="11">
        <v>1</v>
      </c>
      <c r="C44" s="11">
        <v>1</v>
      </c>
      <c r="D44" s="11">
        <v>2</v>
      </c>
      <c r="E44" s="11">
        <v>0</v>
      </c>
      <c r="F44" s="11">
        <v>2</v>
      </c>
      <c r="G44" s="15"/>
      <c r="H44" s="16" t="s">
        <v>136</v>
      </c>
      <c r="I44" s="16" t="s">
        <v>30</v>
      </c>
      <c r="J44" s="32" t="s">
        <v>31</v>
      </c>
      <c r="K44" s="32" t="s">
        <v>31</v>
      </c>
      <c r="L44" s="32" t="s">
        <v>31</v>
      </c>
      <c r="M44" s="32" t="s">
        <v>31</v>
      </c>
      <c r="N44" s="32" t="s">
        <v>31</v>
      </c>
      <c r="O44" s="32" t="s">
        <v>33</v>
      </c>
      <c r="P44" s="31" t="s">
        <v>31</v>
      </c>
      <c r="Q44" s="30">
        <v>2020</v>
      </c>
    </row>
    <row r="45" spans="1:17" s="21" customFormat="1" ht="51" customHeight="1">
      <c r="A45" s="11" t="s">
        <v>76</v>
      </c>
      <c r="B45" s="11">
        <v>1</v>
      </c>
      <c r="C45" s="11">
        <v>1</v>
      </c>
      <c r="D45" s="11">
        <v>2</v>
      </c>
      <c r="E45" s="11">
        <v>0</v>
      </c>
      <c r="F45" s="11">
        <v>2</v>
      </c>
      <c r="G45" s="15"/>
      <c r="H45" s="14" t="s">
        <v>89</v>
      </c>
      <c r="I45" s="14" t="s">
        <v>29</v>
      </c>
      <c r="J45" s="33">
        <v>27</v>
      </c>
      <c r="K45" s="33">
        <v>27</v>
      </c>
      <c r="L45" s="33">
        <v>29</v>
      </c>
      <c r="M45" s="33">
        <v>30</v>
      </c>
      <c r="N45" s="33">
        <v>32</v>
      </c>
      <c r="O45" s="33">
        <v>32</v>
      </c>
      <c r="P45" s="33">
        <v>32</v>
      </c>
      <c r="Q45" s="30">
        <v>2020</v>
      </c>
    </row>
    <row r="46" spans="1:17" s="21" customFormat="1" ht="48.75" customHeight="1">
      <c r="A46" s="11" t="s">
        <v>76</v>
      </c>
      <c r="B46" s="11">
        <v>1</v>
      </c>
      <c r="C46" s="11">
        <v>1</v>
      </c>
      <c r="D46" s="11">
        <v>2</v>
      </c>
      <c r="E46" s="11">
        <v>0</v>
      </c>
      <c r="F46" s="11">
        <v>3</v>
      </c>
      <c r="G46" s="15"/>
      <c r="H46" s="16" t="s">
        <v>137</v>
      </c>
      <c r="I46" s="16" t="s">
        <v>30</v>
      </c>
      <c r="J46" s="32" t="s">
        <v>31</v>
      </c>
      <c r="K46" s="32" t="s">
        <v>31</v>
      </c>
      <c r="L46" s="32" t="s">
        <v>31</v>
      </c>
      <c r="M46" s="32" t="s">
        <v>31</v>
      </c>
      <c r="N46" s="32" t="s">
        <v>31</v>
      </c>
      <c r="O46" s="32" t="s">
        <v>31</v>
      </c>
      <c r="P46" s="32" t="s">
        <v>31</v>
      </c>
      <c r="Q46" s="31">
        <v>2021</v>
      </c>
    </row>
    <row r="47" spans="1:17" ht="34.5" customHeight="1">
      <c r="A47" s="11" t="s">
        <v>76</v>
      </c>
      <c r="B47" s="11">
        <v>1</v>
      </c>
      <c r="C47" s="11">
        <v>1</v>
      </c>
      <c r="D47" s="11">
        <v>2</v>
      </c>
      <c r="E47" s="11">
        <v>0</v>
      </c>
      <c r="F47" s="11">
        <v>3</v>
      </c>
      <c r="G47" s="15"/>
      <c r="H47" s="14" t="s">
        <v>90</v>
      </c>
      <c r="I47" s="14" t="s">
        <v>127</v>
      </c>
      <c r="J47" s="33">
        <v>5</v>
      </c>
      <c r="K47" s="33">
        <v>5</v>
      </c>
      <c r="L47" s="33">
        <v>5</v>
      </c>
      <c r="M47" s="33">
        <v>5</v>
      </c>
      <c r="N47" s="33">
        <v>5</v>
      </c>
      <c r="O47" s="33">
        <v>5</v>
      </c>
      <c r="P47" s="33">
        <v>30</v>
      </c>
      <c r="Q47" s="31">
        <v>2021</v>
      </c>
    </row>
    <row r="48" spans="1:22" ht="32.25" customHeight="1">
      <c r="A48" s="42" t="s">
        <v>76</v>
      </c>
      <c r="B48" s="42">
        <v>1</v>
      </c>
      <c r="C48" s="42">
        <v>2</v>
      </c>
      <c r="D48" s="42">
        <v>0</v>
      </c>
      <c r="E48" s="42">
        <v>0</v>
      </c>
      <c r="F48" s="42">
        <v>0</v>
      </c>
      <c r="G48" s="97"/>
      <c r="H48" s="95" t="s">
        <v>119</v>
      </c>
      <c r="I48" s="43" t="s">
        <v>55</v>
      </c>
      <c r="J48" s="49">
        <f aca="true" t="shared" si="5" ref="J48:O48">J49+J50+J51+J52</f>
        <v>6149.1</v>
      </c>
      <c r="K48" s="49">
        <f t="shared" si="5"/>
        <v>3270</v>
      </c>
      <c r="L48" s="49">
        <f t="shared" si="5"/>
        <v>3270</v>
      </c>
      <c r="M48" s="49">
        <f t="shared" si="5"/>
        <v>3366</v>
      </c>
      <c r="N48" s="49">
        <f t="shared" si="5"/>
        <v>3475</v>
      </c>
      <c r="O48" s="49">
        <f t="shared" si="5"/>
        <v>3565</v>
      </c>
      <c r="P48" s="49">
        <f aca="true" t="shared" si="6" ref="P48:P55">J48+K48+L48+M48+N48+O48</f>
        <v>23095.1</v>
      </c>
      <c r="Q48" s="96">
        <v>2021</v>
      </c>
      <c r="R48" s="56">
        <f>K48+L48+M48</f>
        <v>9906</v>
      </c>
      <c r="S48" s="60"/>
      <c r="T48" s="91"/>
      <c r="U48" s="60"/>
      <c r="V48" s="60"/>
    </row>
    <row r="49" spans="1:22" ht="18.75" customHeight="1">
      <c r="A49" s="11" t="s">
        <v>76</v>
      </c>
      <c r="B49" s="11">
        <v>1</v>
      </c>
      <c r="C49" s="11">
        <v>2</v>
      </c>
      <c r="D49" s="11">
        <v>0</v>
      </c>
      <c r="E49" s="11">
        <v>0</v>
      </c>
      <c r="F49" s="11">
        <v>0</v>
      </c>
      <c r="G49" s="15">
        <v>1</v>
      </c>
      <c r="H49" s="16" t="s">
        <v>3</v>
      </c>
      <c r="I49" s="14" t="s">
        <v>55</v>
      </c>
      <c r="J49" s="32">
        <v>1491.6</v>
      </c>
      <c r="K49" s="32">
        <f>K54</f>
        <v>1310</v>
      </c>
      <c r="L49" s="32">
        <f aca="true" t="shared" si="7" ref="J49:O50">L54</f>
        <v>1310</v>
      </c>
      <c r="M49" s="32">
        <f t="shared" si="7"/>
        <v>1353</v>
      </c>
      <c r="N49" s="32">
        <f t="shared" si="7"/>
        <v>1392</v>
      </c>
      <c r="O49" s="32">
        <f t="shared" si="7"/>
        <v>1429</v>
      </c>
      <c r="P49" s="32">
        <f t="shared" si="6"/>
        <v>8285.6</v>
      </c>
      <c r="Q49" s="90">
        <v>2021</v>
      </c>
      <c r="R49" s="56">
        <f>K49+L49+M49</f>
        <v>3973</v>
      </c>
      <c r="S49" s="60"/>
      <c r="T49" s="91"/>
      <c r="U49" s="60"/>
      <c r="V49" s="60"/>
    </row>
    <row r="50" spans="1:22" ht="18" customHeight="1">
      <c r="A50" s="11" t="s">
        <v>76</v>
      </c>
      <c r="B50" s="11">
        <v>1</v>
      </c>
      <c r="C50" s="11">
        <v>2</v>
      </c>
      <c r="D50" s="11">
        <v>0</v>
      </c>
      <c r="E50" s="11">
        <v>0</v>
      </c>
      <c r="F50" s="11">
        <v>0</v>
      </c>
      <c r="G50" s="15">
        <v>2</v>
      </c>
      <c r="H50" s="16" t="s">
        <v>63</v>
      </c>
      <c r="I50" s="14" t="s">
        <v>55</v>
      </c>
      <c r="J50" s="32">
        <f t="shared" si="7"/>
        <v>3557.5</v>
      </c>
      <c r="K50" s="32">
        <f t="shared" si="7"/>
        <v>640</v>
      </c>
      <c r="L50" s="32">
        <f t="shared" si="7"/>
        <v>640</v>
      </c>
      <c r="M50" s="32">
        <f t="shared" si="7"/>
        <v>660</v>
      </c>
      <c r="N50" s="32">
        <f t="shared" si="7"/>
        <v>680</v>
      </c>
      <c r="O50" s="32">
        <f t="shared" si="7"/>
        <v>697</v>
      </c>
      <c r="P50" s="32">
        <f t="shared" si="6"/>
        <v>6874.5</v>
      </c>
      <c r="Q50" s="90">
        <v>2021</v>
      </c>
      <c r="R50" s="56">
        <f>K50+L50+M50</f>
        <v>1940</v>
      </c>
      <c r="S50" s="60"/>
      <c r="T50" s="91"/>
      <c r="U50" s="60"/>
      <c r="V50" s="60"/>
    </row>
    <row r="51" spans="1:22" ht="23.25" customHeight="1">
      <c r="A51" s="11" t="s">
        <v>76</v>
      </c>
      <c r="B51" s="11">
        <v>1</v>
      </c>
      <c r="C51" s="11">
        <v>2</v>
      </c>
      <c r="D51" s="11">
        <v>0</v>
      </c>
      <c r="E51" s="11">
        <v>0</v>
      </c>
      <c r="F51" s="11">
        <v>0</v>
      </c>
      <c r="G51" s="15">
        <v>3</v>
      </c>
      <c r="H51" s="16" t="s">
        <v>64</v>
      </c>
      <c r="I51" s="14" t="s">
        <v>55</v>
      </c>
      <c r="J51" s="32">
        <f aca="true" t="shared" si="8" ref="J51:P51">J56+J103</f>
        <v>1100</v>
      </c>
      <c r="K51" s="32">
        <f t="shared" si="8"/>
        <v>1300</v>
      </c>
      <c r="L51" s="32">
        <f t="shared" si="8"/>
        <v>1300</v>
      </c>
      <c r="M51" s="32">
        <f t="shared" si="8"/>
        <v>1332</v>
      </c>
      <c r="N51" s="32">
        <f t="shared" si="8"/>
        <v>1381</v>
      </c>
      <c r="O51" s="32">
        <f t="shared" si="8"/>
        <v>1417</v>
      </c>
      <c r="P51" s="32">
        <f t="shared" si="8"/>
        <v>7830</v>
      </c>
      <c r="Q51" s="90">
        <v>2021</v>
      </c>
      <c r="R51" s="56">
        <f>K51+L51+M51</f>
        <v>3932</v>
      </c>
      <c r="S51" s="60"/>
      <c r="T51" s="91"/>
      <c r="U51" s="60"/>
      <c r="V51" s="60"/>
    </row>
    <row r="52" spans="1:22" ht="19.5" customHeight="1">
      <c r="A52" s="11" t="s">
        <v>76</v>
      </c>
      <c r="B52" s="11">
        <v>1</v>
      </c>
      <c r="C52" s="11">
        <v>2</v>
      </c>
      <c r="D52" s="11">
        <v>0</v>
      </c>
      <c r="E52" s="11">
        <v>0</v>
      </c>
      <c r="F52" s="11">
        <v>0</v>
      </c>
      <c r="G52" s="15">
        <v>4</v>
      </c>
      <c r="H52" s="16" t="s">
        <v>4</v>
      </c>
      <c r="I52" s="14" t="s">
        <v>55</v>
      </c>
      <c r="J52" s="32">
        <f aca="true" t="shared" si="9" ref="J52:O52">J104</f>
        <v>0</v>
      </c>
      <c r="K52" s="32">
        <f t="shared" si="9"/>
        <v>20</v>
      </c>
      <c r="L52" s="32">
        <f t="shared" si="9"/>
        <v>20</v>
      </c>
      <c r="M52" s="32">
        <f t="shared" si="9"/>
        <v>21</v>
      </c>
      <c r="N52" s="32">
        <f t="shared" si="9"/>
        <v>22</v>
      </c>
      <c r="O52" s="32">
        <f t="shared" si="9"/>
        <v>22</v>
      </c>
      <c r="P52" s="32">
        <f t="shared" si="6"/>
        <v>105</v>
      </c>
      <c r="Q52" s="90">
        <v>2021</v>
      </c>
      <c r="R52" s="91"/>
      <c r="S52" s="60"/>
      <c r="T52" s="91"/>
      <c r="U52" s="60"/>
      <c r="V52" s="60"/>
    </row>
    <row r="53" spans="1:22" ht="48" customHeight="1">
      <c r="A53" s="11" t="s">
        <v>76</v>
      </c>
      <c r="B53" s="11">
        <v>1</v>
      </c>
      <c r="C53" s="11">
        <v>2</v>
      </c>
      <c r="D53" s="11">
        <v>1</v>
      </c>
      <c r="E53" s="11">
        <v>0</v>
      </c>
      <c r="F53" s="11">
        <v>0</v>
      </c>
      <c r="G53" s="22"/>
      <c r="H53" s="86" t="s">
        <v>99</v>
      </c>
      <c r="I53" s="14" t="s">
        <v>55</v>
      </c>
      <c r="J53" s="77">
        <f aca="true" t="shared" si="10" ref="J53:O53">J54+J55+J56</f>
        <v>6049.1</v>
      </c>
      <c r="K53" s="77">
        <f t="shared" si="10"/>
        <v>3050</v>
      </c>
      <c r="L53" s="77">
        <f t="shared" si="10"/>
        <v>3050</v>
      </c>
      <c r="M53" s="77">
        <f t="shared" si="10"/>
        <v>3145</v>
      </c>
      <c r="N53" s="77">
        <f t="shared" si="10"/>
        <v>3240</v>
      </c>
      <c r="O53" s="77">
        <f t="shared" si="10"/>
        <v>3325</v>
      </c>
      <c r="P53" s="34">
        <f>J53+K53+L53+M53+N53+O53</f>
        <v>21859.1</v>
      </c>
      <c r="Q53" s="90">
        <v>2021</v>
      </c>
      <c r="R53" s="91"/>
      <c r="S53" s="80"/>
      <c r="T53" s="91"/>
      <c r="U53" s="80"/>
      <c r="V53" s="60"/>
    </row>
    <row r="54" spans="1:22" ht="21" customHeight="1">
      <c r="A54" s="11" t="s">
        <v>76</v>
      </c>
      <c r="B54" s="11">
        <v>1</v>
      </c>
      <c r="C54" s="11">
        <v>2</v>
      </c>
      <c r="D54" s="11">
        <v>1</v>
      </c>
      <c r="E54" s="11">
        <v>0</v>
      </c>
      <c r="F54" s="11">
        <v>0</v>
      </c>
      <c r="G54" s="15">
        <v>1</v>
      </c>
      <c r="H54" s="16" t="s">
        <v>3</v>
      </c>
      <c r="I54" s="14" t="s">
        <v>55</v>
      </c>
      <c r="J54" s="32">
        <v>1491.6</v>
      </c>
      <c r="K54" s="32">
        <f aca="true" t="shared" si="11" ref="K54:O55">K61+K72</f>
        <v>1310</v>
      </c>
      <c r="L54" s="32">
        <f t="shared" si="11"/>
        <v>1310</v>
      </c>
      <c r="M54" s="32">
        <f t="shared" si="11"/>
        <v>1353</v>
      </c>
      <c r="N54" s="32">
        <f t="shared" si="11"/>
        <v>1392</v>
      </c>
      <c r="O54" s="32">
        <f t="shared" si="11"/>
        <v>1429</v>
      </c>
      <c r="P54" s="34">
        <f t="shared" si="6"/>
        <v>8285.6</v>
      </c>
      <c r="Q54" s="90">
        <v>2021</v>
      </c>
      <c r="R54" s="91"/>
      <c r="S54" s="80"/>
      <c r="T54" s="91"/>
      <c r="U54" s="60"/>
      <c r="V54" s="60"/>
    </row>
    <row r="55" spans="1:22" ht="18" customHeight="1">
      <c r="A55" s="11" t="s">
        <v>76</v>
      </c>
      <c r="B55" s="11">
        <v>1</v>
      </c>
      <c r="C55" s="11">
        <v>2</v>
      </c>
      <c r="D55" s="11">
        <v>1</v>
      </c>
      <c r="E55" s="11">
        <v>0</v>
      </c>
      <c r="F55" s="11">
        <v>0</v>
      </c>
      <c r="G55" s="15">
        <v>2</v>
      </c>
      <c r="H55" s="16" t="s">
        <v>63</v>
      </c>
      <c r="I55" s="14" t="s">
        <v>55</v>
      </c>
      <c r="J55" s="32">
        <f>J62+J73+J77</f>
        <v>3557.5</v>
      </c>
      <c r="K55" s="32">
        <f t="shared" si="11"/>
        <v>640</v>
      </c>
      <c r="L55" s="32">
        <f t="shared" si="11"/>
        <v>640</v>
      </c>
      <c r="M55" s="32">
        <f t="shared" si="11"/>
        <v>660</v>
      </c>
      <c r="N55" s="32">
        <f t="shared" si="11"/>
        <v>680</v>
      </c>
      <c r="O55" s="32">
        <f t="shared" si="11"/>
        <v>697</v>
      </c>
      <c r="P55" s="34">
        <f t="shared" si="6"/>
        <v>6874.5</v>
      </c>
      <c r="Q55" s="90">
        <v>2021</v>
      </c>
      <c r="R55" s="91"/>
      <c r="S55" s="60"/>
      <c r="T55" s="91"/>
      <c r="U55" s="60"/>
      <c r="V55" s="60"/>
    </row>
    <row r="56" spans="1:22" ht="21" customHeight="1">
      <c r="A56" s="11" t="s">
        <v>76</v>
      </c>
      <c r="B56" s="11">
        <v>1</v>
      </c>
      <c r="C56" s="11">
        <v>2</v>
      </c>
      <c r="D56" s="11">
        <v>1</v>
      </c>
      <c r="E56" s="11">
        <v>0</v>
      </c>
      <c r="F56" s="11">
        <v>0</v>
      </c>
      <c r="G56" s="15">
        <v>3</v>
      </c>
      <c r="H56" s="16" t="s">
        <v>64</v>
      </c>
      <c r="I56" s="14" t="s">
        <v>55</v>
      </c>
      <c r="J56" s="32">
        <f>J63+J74+J78</f>
        <v>1000</v>
      </c>
      <c r="K56" s="32">
        <f>K63+K74+K78</f>
        <v>1100</v>
      </c>
      <c r="L56" s="32">
        <f>L63+L74+L78</f>
        <v>1100</v>
      </c>
      <c r="M56" s="32">
        <f>M63+M74+M78</f>
        <v>1132</v>
      </c>
      <c r="N56" s="32">
        <f>N63+N74+N78</f>
        <v>1168</v>
      </c>
      <c r="O56" s="32">
        <f>O63+O74+O78</f>
        <v>1199</v>
      </c>
      <c r="P56" s="34">
        <f>J56+K56+L56+M56+N56+O56</f>
        <v>6699</v>
      </c>
      <c r="Q56" s="90">
        <v>2021</v>
      </c>
      <c r="R56" s="91"/>
      <c r="S56" s="60"/>
      <c r="T56" s="91"/>
      <c r="U56" s="60"/>
      <c r="V56" s="60"/>
    </row>
    <row r="57" spans="1:22" ht="51" customHeight="1">
      <c r="A57" s="11" t="s">
        <v>76</v>
      </c>
      <c r="B57" s="11">
        <v>1</v>
      </c>
      <c r="C57" s="11">
        <v>2</v>
      </c>
      <c r="D57" s="11">
        <v>1</v>
      </c>
      <c r="E57" s="11">
        <v>0</v>
      </c>
      <c r="F57" s="11">
        <v>0</v>
      </c>
      <c r="G57" s="13"/>
      <c r="H57" s="36" t="s">
        <v>12</v>
      </c>
      <c r="I57" s="16" t="s">
        <v>28</v>
      </c>
      <c r="J57" s="81">
        <v>2.1</v>
      </c>
      <c r="K57" s="38">
        <v>4.36</v>
      </c>
      <c r="L57" s="38">
        <v>4.43</v>
      </c>
      <c r="M57" s="55">
        <v>4.5</v>
      </c>
      <c r="N57" s="38">
        <v>4.57</v>
      </c>
      <c r="O57" s="55">
        <v>4.6</v>
      </c>
      <c r="P57" s="55">
        <v>4.6</v>
      </c>
      <c r="Q57" s="90">
        <v>2021</v>
      </c>
      <c r="R57" s="91"/>
      <c r="S57" s="60"/>
      <c r="T57" s="91"/>
      <c r="U57" s="60"/>
      <c r="V57" s="60"/>
    </row>
    <row r="58" spans="1:27" ht="72" customHeight="1">
      <c r="A58" s="11" t="s">
        <v>76</v>
      </c>
      <c r="B58" s="11">
        <v>1</v>
      </c>
      <c r="C58" s="11">
        <v>2</v>
      </c>
      <c r="D58" s="11">
        <v>1</v>
      </c>
      <c r="E58" s="11">
        <v>0</v>
      </c>
      <c r="F58" s="11">
        <v>0</v>
      </c>
      <c r="G58" s="15"/>
      <c r="H58" s="36" t="s">
        <v>93</v>
      </c>
      <c r="I58" s="16" t="s">
        <v>34</v>
      </c>
      <c r="J58" s="32">
        <v>3.8</v>
      </c>
      <c r="K58" s="32">
        <v>1.5</v>
      </c>
      <c r="L58" s="32">
        <v>1.5</v>
      </c>
      <c r="M58" s="32">
        <v>1.5</v>
      </c>
      <c r="N58" s="32">
        <v>1.5</v>
      </c>
      <c r="O58" s="32">
        <v>1.5</v>
      </c>
      <c r="P58" s="34">
        <v>1.9</v>
      </c>
      <c r="Q58" s="31">
        <v>2021</v>
      </c>
      <c r="R58" s="67"/>
      <c r="S58" s="80"/>
      <c r="T58" s="80"/>
      <c r="U58" s="80"/>
      <c r="V58" s="80"/>
      <c r="W58" s="80"/>
      <c r="X58" s="80"/>
      <c r="Y58" s="60"/>
      <c r="Z58" s="60"/>
      <c r="AA58" s="60"/>
    </row>
    <row r="59" spans="1:27" ht="54" customHeight="1">
      <c r="A59" s="11" t="s">
        <v>76</v>
      </c>
      <c r="B59" s="11">
        <v>1</v>
      </c>
      <c r="C59" s="11">
        <v>2</v>
      </c>
      <c r="D59" s="11">
        <v>1</v>
      </c>
      <c r="E59" s="11">
        <v>0</v>
      </c>
      <c r="F59" s="11">
        <v>0</v>
      </c>
      <c r="G59" s="22"/>
      <c r="H59" s="36" t="s">
        <v>56</v>
      </c>
      <c r="I59" s="23" t="s">
        <v>28</v>
      </c>
      <c r="J59" s="30">
        <v>92.6</v>
      </c>
      <c r="K59" s="30">
        <v>60</v>
      </c>
      <c r="L59" s="30">
        <v>60</v>
      </c>
      <c r="M59" s="30">
        <v>60</v>
      </c>
      <c r="N59" s="30">
        <v>60</v>
      </c>
      <c r="O59" s="30">
        <v>60</v>
      </c>
      <c r="P59" s="30">
        <v>63.7</v>
      </c>
      <c r="Q59" s="31">
        <v>2021</v>
      </c>
      <c r="R59" s="67"/>
      <c r="S59" s="80"/>
      <c r="T59" s="80"/>
      <c r="U59" s="80"/>
      <c r="V59" s="80"/>
      <c r="W59" s="80"/>
      <c r="X59" s="80"/>
      <c r="Y59" s="60"/>
      <c r="Z59" s="60"/>
      <c r="AA59" s="60"/>
    </row>
    <row r="60" spans="1:21" s="21" customFormat="1" ht="186.75" customHeight="1">
      <c r="A60" s="11" t="s">
        <v>76</v>
      </c>
      <c r="B60" s="11">
        <v>1</v>
      </c>
      <c r="C60" s="11">
        <v>2</v>
      </c>
      <c r="D60" s="11">
        <v>1</v>
      </c>
      <c r="E60" s="11">
        <v>0</v>
      </c>
      <c r="F60" s="11">
        <v>1</v>
      </c>
      <c r="G60" s="15"/>
      <c r="H60" s="36" t="s">
        <v>78</v>
      </c>
      <c r="I60" s="14" t="s">
        <v>55</v>
      </c>
      <c r="J60" s="32">
        <f aca="true" t="shared" si="12" ref="J60:O60">J61+J63+J62</f>
        <v>1174.3</v>
      </c>
      <c r="K60" s="32">
        <f t="shared" si="12"/>
        <v>1400</v>
      </c>
      <c r="L60" s="32">
        <f t="shared" si="12"/>
        <v>1400</v>
      </c>
      <c r="M60" s="32">
        <f t="shared" si="12"/>
        <v>1452</v>
      </c>
      <c r="N60" s="32">
        <f t="shared" si="12"/>
        <v>1498</v>
      </c>
      <c r="O60" s="32">
        <f t="shared" si="12"/>
        <v>1538</v>
      </c>
      <c r="P60" s="34">
        <f>J60+K60+L60+M60+N60+O60</f>
        <v>8462.3</v>
      </c>
      <c r="Q60" s="31">
        <v>2021</v>
      </c>
      <c r="R60" s="56">
        <f>J60-S60</f>
        <v>-225.70000000000005</v>
      </c>
      <c r="S60" s="21">
        <v>1400</v>
      </c>
      <c r="T60" s="56">
        <f>P60-U60</f>
        <v>-225.70000000000073</v>
      </c>
      <c r="U60" s="21">
        <v>8688</v>
      </c>
    </row>
    <row r="61" spans="1:21" ht="18" customHeight="1">
      <c r="A61" s="11" t="s">
        <v>76</v>
      </c>
      <c r="B61" s="11">
        <v>1</v>
      </c>
      <c r="C61" s="11">
        <v>2</v>
      </c>
      <c r="D61" s="11">
        <v>1</v>
      </c>
      <c r="E61" s="11">
        <v>0</v>
      </c>
      <c r="F61" s="11">
        <v>1</v>
      </c>
      <c r="G61" s="15">
        <v>1</v>
      </c>
      <c r="H61" s="36" t="s">
        <v>3</v>
      </c>
      <c r="I61" s="14" t="s">
        <v>55</v>
      </c>
      <c r="J61" s="32">
        <v>0</v>
      </c>
      <c r="K61" s="32">
        <v>540</v>
      </c>
      <c r="L61" s="32">
        <v>540</v>
      </c>
      <c r="M61" s="32">
        <v>560</v>
      </c>
      <c r="N61" s="32">
        <v>578</v>
      </c>
      <c r="O61" s="32">
        <v>593</v>
      </c>
      <c r="P61" s="34">
        <f>J61+K61+L61+M61+N61+O61</f>
        <v>2811</v>
      </c>
      <c r="Q61" s="31">
        <v>2021</v>
      </c>
      <c r="R61" s="56">
        <f>J61-S61</f>
        <v>-540</v>
      </c>
      <c r="S61">
        <v>540</v>
      </c>
      <c r="T61" s="56">
        <f>P61-U61</f>
        <v>-540</v>
      </c>
      <c r="U61">
        <v>3351</v>
      </c>
    </row>
    <row r="62" spans="1:21" ht="15.75" customHeight="1">
      <c r="A62" s="11" t="s">
        <v>76</v>
      </c>
      <c r="B62" s="11">
        <v>1</v>
      </c>
      <c r="C62" s="11">
        <v>2</v>
      </c>
      <c r="D62" s="11">
        <v>1</v>
      </c>
      <c r="E62" s="11">
        <v>0</v>
      </c>
      <c r="F62" s="11">
        <v>1</v>
      </c>
      <c r="G62" s="15">
        <v>2</v>
      </c>
      <c r="H62" s="36" t="s">
        <v>63</v>
      </c>
      <c r="I62" s="14" t="s">
        <v>55</v>
      </c>
      <c r="J62" s="32">
        <f>507.9+66.4</f>
        <v>574.3</v>
      </c>
      <c r="K62" s="32">
        <v>260</v>
      </c>
      <c r="L62" s="32">
        <v>260</v>
      </c>
      <c r="M62" s="32">
        <v>270</v>
      </c>
      <c r="N62" s="32">
        <v>278</v>
      </c>
      <c r="O62" s="32">
        <v>285</v>
      </c>
      <c r="P62" s="34">
        <f>J62+K62+L62+M62+N62+O62</f>
        <v>1927.3</v>
      </c>
      <c r="Q62" s="31">
        <v>2021</v>
      </c>
      <c r="R62" s="56">
        <f>J62-S62</f>
        <v>314.29999999999995</v>
      </c>
      <c r="S62">
        <v>260</v>
      </c>
      <c r="T62" s="56">
        <f>P62-U62</f>
        <v>314.29999999999995</v>
      </c>
      <c r="U62">
        <v>1613</v>
      </c>
    </row>
    <row r="63" spans="1:18" ht="18" customHeight="1">
      <c r="A63" s="11" t="s">
        <v>76</v>
      </c>
      <c r="B63" s="11">
        <v>1</v>
      </c>
      <c r="C63" s="11">
        <v>2</v>
      </c>
      <c r="D63" s="11">
        <v>1</v>
      </c>
      <c r="E63" s="11">
        <v>0</v>
      </c>
      <c r="F63" s="11">
        <v>1</v>
      </c>
      <c r="G63" s="15">
        <v>3</v>
      </c>
      <c r="H63" s="36" t="s">
        <v>64</v>
      </c>
      <c r="I63" s="14" t="s">
        <v>55</v>
      </c>
      <c r="J63" s="32">
        <v>600</v>
      </c>
      <c r="K63" s="32">
        <v>600</v>
      </c>
      <c r="L63" s="32">
        <v>600</v>
      </c>
      <c r="M63" s="32">
        <v>622</v>
      </c>
      <c r="N63" s="32">
        <v>642</v>
      </c>
      <c r="O63" s="32">
        <v>660</v>
      </c>
      <c r="P63" s="34">
        <f>J63+K63+L63+M63+N63+O63</f>
        <v>3724</v>
      </c>
      <c r="Q63" s="31">
        <v>2021</v>
      </c>
      <c r="R63" s="56"/>
    </row>
    <row r="64" spans="1:19" ht="77.25" customHeight="1">
      <c r="A64" s="11" t="s">
        <v>76</v>
      </c>
      <c r="B64" s="11">
        <v>1</v>
      </c>
      <c r="C64" s="11">
        <v>2</v>
      </c>
      <c r="D64" s="11">
        <v>1</v>
      </c>
      <c r="E64" s="11">
        <v>0</v>
      </c>
      <c r="F64" s="11">
        <v>1</v>
      </c>
      <c r="G64" s="15"/>
      <c r="H64" s="36" t="s">
        <v>109</v>
      </c>
      <c r="I64" s="16" t="s">
        <v>29</v>
      </c>
      <c r="J64" s="31">
        <v>11</v>
      </c>
      <c r="K64" s="31">
        <v>20</v>
      </c>
      <c r="L64" s="31">
        <v>20</v>
      </c>
      <c r="M64" s="31">
        <v>20</v>
      </c>
      <c r="N64" s="31">
        <v>20</v>
      </c>
      <c r="O64" s="31">
        <v>20</v>
      </c>
      <c r="P64" s="33">
        <f aca="true" t="shared" si="13" ref="P64:P75">J64+K64+L64+M64+N64+O64</f>
        <v>111</v>
      </c>
      <c r="Q64" s="31">
        <v>2021</v>
      </c>
      <c r="R64" s="56"/>
      <c r="S64" s="63"/>
    </row>
    <row r="65" spans="1:18" ht="63.75" customHeight="1">
      <c r="A65" s="11" t="s">
        <v>76</v>
      </c>
      <c r="B65" s="11">
        <v>1</v>
      </c>
      <c r="C65" s="11">
        <v>2</v>
      </c>
      <c r="D65" s="11">
        <v>1</v>
      </c>
      <c r="E65" s="11">
        <v>0</v>
      </c>
      <c r="F65" s="11">
        <v>1</v>
      </c>
      <c r="G65" s="15"/>
      <c r="H65" s="36" t="s">
        <v>108</v>
      </c>
      <c r="I65" s="16" t="s">
        <v>29</v>
      </c>
      <c r="J65" s="31">
        <v>9</v>
      </c>
      <c r="K65" s="31">
        <v>22</v>
      </c>
      <c r="L65" s="31">
        <v>22</v>
      </c>
      <c r="M65" s="31">
        <v>22</v>
      </c>
      <c r="N65" s="31">
        <v>22</v>
      </c>
      <c r="O65" s="31">
        <v>22</v>
      </c>
      <c r="P65" s="33">
        <f t="shared" si="13"/>
        <v>119</v>
      </c>
      <c r="Q65" s="31">
        <v>2021</v>
      </c>
      <c r="R65" s="56"/>
    </row>
    <row r="66" spans="1:18" ht="72.75" customHeight="1">
      <c r="A66" s="11" t="s">
        <v>76</v>
      </c>
      <c r="B66" s="11">
        <v>1</v>
      </c>
      <c r="C66" s="11">
        <v>2</v>
      </c>
      <c r="D66" s="11">
        <v>1</v>
      </c>
      <c r="E66" s="11">
        <v>0</v>
      </c>
      <c r="F66" s="11">
        <v>1</v>
      </c>
      <c r="G66" s="15"/>
      <c r="H66" s="36" t="s">
        <v>107</v>
      </c>
      <c r="I66" s="16" t="s">
        <v>29</v>
      </c>
      <c r="J66" s="31">
        <v>1</v>
      </c>
      <c r="K66" s="31">
        <v>2</v>
      </c>
      <c r="L66" s="31">
        <v>2</v>
      </c>
      <c r="M66" s="31">
        <v>2</v>
      </c>
      <c r="N66" s="31">
        <v>2</v>
      </c>
      <c r="O66" s="31">
        <v>2</v>
      </c>
      <c r="P66" s="33">
        <f t="shared" si="13"/>
        <v>11</v>
      </c>
      <c r="Q66" s="31">
        <v>2021</v>
      </c>
      <c r="R66" s="56"/>
    </row>
    <row r="67" spans="1:18" ht="75" customHeight="1">
      <c r="A67" s="11" t="s">
        <v>76</v>
      </c>
      <c r="B67" s="11">
        <v>1</v>
      </c>
      <c r="C67" s="11">
        <v>2</v>
      </c>
      <c r="D67" s="11">
        <v>1</v>
      </c>
      <c r="E67" s="11">
        <v>0</v>
      </c>
      <c r="F67" s="11">
        <v>1</v>
      </c>
      <c r="G67" s="15"/>
      <c r="H67" s="36" t="s">
        <v>129</v>
      </c>
      <c r="I67" s="16" t="s">
        <v>29</v>
      </c>
      <c r="J67" s="31">
        <v>2</v>
      </c>
      <c r="K67" s="31">
        <v>2</v>
      </c>
      <c r="L67" s="31">
        <v>2</v>
      </c>
      <c r="M67" s="31">
        <v>2</v>
      </c>
      <c r="N67" s="31">
        <v>2</v>
      </c>
      <c r="O67" s="31">
        <v>2</v>
      </c>
      <c r="P67" s="33">
        <f t="shared" si="13"/>
        <v>12</v>
      </c>
      <c r="Q67" s="31">
        <v>2021</v>
      </c>
      <c r="R67" s="56"/>
    </row>
    <row r="68" spans="1:18" ht="48" customHeight="1">
      <c r="A68" s="11" t="s">
        <v>76</v>
      </c>
      <c r="B68" s="11">
        <v>1</v>
      </c>
      <c r="C68" s="11">
        <v>2</v>
      </c>
      <c r="D68" s="11">
        <v>1</v>
      </c>
      <c r="E68" s="11">
        <v>0</v>
      </c>
      <c r="F68" s="11">
        <v>1</v>
      </c>
      <c r="G68" s="15"/>
      <c r="H68" s="36" t="s">
        <v>35</v>
      </c>
      <c r="I68" s="16" t="s">
        <v>29</v>
      </c>
      <c r="J68" s="31">
        <v>20</v>
      </c>
      <c r="K68" s="31">
        <v>20</v>
      </c>
      <c r="L68" s="31">
        <v>20</v>
      </c>
      <c r="M68" s="31">
        <v>20</v>
      </c>
      <c r="N68" s="31">
        <v>20</v>
      </c>
      <c r="O68" s="31">
        <v>20</v>
      </c>
      <c r="P68" s="33">
        <f t="shared" si="13"/>
        <v>120</v>
      </c>
      <c r="Q68" s="31">
        <v>2021</v>
      </c>
      <c r="R68" s="56"/>
    </row>
    <row r="69" spans="1:18" ht="48.75" customHeight="1">
      <c r="A69" s="11" t="s">
        <v>76</v>
      </c>
      <c r="B69" s="11">
        <v>1</v>
      </c>
      <c r="C69" s="11">
        <v>2</v>
      </c>
      <c r="D69" s="11">
        <v>1</v>
      </c>
      <c r="E69" s="11">
        <v>0</v>
      </c>
      <c r="F69" s="11">
        <v>1</v>
      </c>
      <c r="G69" s="15"/>
      <c r="H69" s="36" t="s">
        <v>43</v>
      </c>
      <c r="I69" s="16" t="s">
        <v>29</v>
      </c>
      <c r="J69" s="31">
        <v>30</v>
      </c>
      <c r="K69" s="31">
        <v>30</v>
      </c>
      <c r="L69" s="31">
        <v>30</v>
      </c>
      <c r="M69" s="31">
        <v>30</v>
      </c>
      <c r="N69" s="31">
        <v>30</v>
      </c>
      <c r="O69" s="31">
        <v>30</v>
      </c>
      <c r="P69" s="33">
        <f t="shared" si="13"/>
        <v>180</v>
      </c>
      <c r="Q69" s="31">
        <v>2021</v>
      </c>
      <c r="R69" s="56"/>
    </row>
    <row r="70" spans="1:18" ht="87" customHeight="1">
      <c r="A70" s="11" t="s">
        <v>76</v>
      </c>
      <c r="B70" s="11">
        <v>1</v>
      </c>
      <c r="C70" s="11">
        <v>2</v>
      </c>
      <c r="D70" s="11">
        <v>1</v>
      </c>
      <c r="E70" s="11">
        <v>0</v>
      </c>
      <c r="F70" s="11">
        <v>1</v>
      </c>
      <c r="G70" s="15"/>
      <c r="H70" s="36" t="s">
        <v>44</v>
      </c>
      <c r="I70" s="16" t="s">
        <v>29</v>
      </c>
      <c r="J70" s="31">
        <v>2</v>
      </c>
      <c r="K70" s="31">
        <v>2</v>
      </c>
      <c r="L70" s="31">
        <v>2</v>
      </c>
      <c r="M70" s="31">
        <v>2</v>
      </c>
      <c r="N70" s="31">
        <v>2</v>
      </c>
      <c r="O70" s="31">
        <v>2</v>
      </c>
      <c r="P70" s="33">
        <f t="shared" si="13"/>
        <v>12</v>
      </c>
      <c r="Q70" s="31">
        <v>2021</v>
      </c>
      <c r="R70" s="56"/>
    </row>
    <row r="71" spans="1:20" s="21" customFormat="1" ht="31.5" customHeight="1">
      <c r="A71" s="11" t="s">
        <v>76</v>
      </c>
      <c r="B71" s="11">
        <v>1</v>
      </c>
      <c r="C71" s="11">
        <v>2</v>
      </c>
      <c r="D71" s="11">
        <v>1</v>
      </c>
      <c r="E71" s="11">
        <v>0</v>
      </c>
      <c r="F71" s="11">
        <v>2</v>
      </c>
      <c r="G71" s="15"/>
      <c r="H71" s="36" t="s">
        <v>79</v>
      </c>
      <c r="I71" s="14" t="s">
        <v>55</v>
      </c>
      <c r="J71" s="32">
        <f aca="true" t="shared" si="14" ref="J71:O71">J72+J74+J73</f>
        <v>1491.6</v>
      </c>
      <c r="K71" s="32">
        <f t="shared" si="14"/>
        <v>1500</v>
      </c>
      <c r="L71" s="32">
        <f t="shared" si="14"/>
        <v>1500</v>
      </c>
      <c r="M71" s="32">
        <f t="shared" si="14"/>
        <v>1543</v>
      </c>
      <c r="N71" s="32">
        <f t="shared" si="14"/>
        <v>1586</v>
      </c>
      <c r="O71" s="32">
        <f t="shared" si="14"/>
        <v>1628</v>
      </c>
      <c r="P71" s="34">
        <f t="shared" si="13"/>
        <v>9248.6</v>
      </c>
      <c r="Q71" s="31">
        <v>2021</v>
      </c>
      <c r="R71" s="56"/>
      <c r="T71" s="56"/>
    </row>
    <row r="72" spans="1:20" s="21" customFormat="1" ht="18" customHeight="1">
      <c r="A72" s="11" t="s">
        <v>76</v>
      </c>
      <c r="B72" s="11">
        <v>1</v>
      </c>
      <c r="C72" s="11">
        <v>2</v>
      </c>
      <c r="D72" s="11">
        <v>1</v>
      </c>
      <c r="E72" s="11">
        <v>0</v>
      </c>
      <c r="F72" s="11">
        <v>2</v>
      </c>
      <c r="G72" s="15">
        <v>1</v>
      </c>
      <c r="H72" s="36" t="s">
        <v>3</v>
      </c>
      <c r="I72" s="14" t="s">
        <v>55</v>
      </c>
      <c r="J72" s="32">
        <v>1491.6</v>
      </c>
      <c r="K72" s="32">
        <v>770</v>
      </c>
      <c r="L72" s="32">
        <v>770</v>
      </c>
      <c r="M72" s="32">
        <v>793</v>
      </c>
      <c r="N72" s="32">
        <v>814</v>
      </c>
      <c r="O72" s="32">
        <v>836</v>
      </c>
      <c r="P72" s="34">
        <f t="shared" si="13"/>
        <v>5474.6</v>
      </c>
      <c r="Q72" s="31">
        <v>2021</v>
      </c>
      <c r="R72" s="56"/>
      <c r="T72" s="56"/>
    </row>
    <row r="73" spans="1:20" s="21" customFormat="1" ht="18.75" customHeight="1">
      <c r="A73" s="11" t="s">
        <v>76</v>
      </c>
      <c r="B73" s="11">
        <v>1</v>
      </c>
      <c r="C73" s="11">
        <v>2</v>
      </c>
      <c r="D73" s="11">
        <v>1</v>
      </c>
      <c r="E73" s="11">
        <v>0</v>
      </c>
      <c r="F73" s="11">
        <v>2</v>
      </c>
      <c r="G73" s="15">
        <v>2</v>
      </c>
      <c r="H73" s="36" t="s">
        <v>63</v>
      </c>
      <c r="I73" s="14" t="s">
        <v>55</v>
      </c>
      <c r="J73" s="32">
        <v>0</v>
      </c>
      <c r="K73" s="32">
        <v>380</v>
      </c>
      <c r="L73" s="32">
        <v>380</v>
      </c>
      <c r="M73" s="32">
        <v>390</v>
      </c>
      <c r="N73" s="32">
        <v>402</v>
      </c>
      <c r="O73" s="32">
        <v>412</v>
      </c>
      <c r="P73" s="34">
        <f t="shared" si="13"/>
        <v>1964</v>
      </c>
      <c r="Q73" s="31">
        <v>2021</v>
      </c>
      <c r="R73" s="56"/>
      <c r="T73" s="56"/>
    </row>
    <row r="74" spans="1:18" s="21" customFormat="1" ht="18" customHeight="1">
      <c r="A74" s="11" t="s">
        <v>76</v>
      </c>
      <c r="B74" s="11">
        <v>1</v>
      </c>
      <c r="C74" s="11">
        <v>2</v>
      </c>
      <c r="D74" s="11">
        <v>1</v>
      </c>
      <c r="E74" s="11">
        <v>0</v>
      </c>
      <c r="F74" s="11">
        <v>2</v>
      </c>
      <c r="G74" s="15">
        <v>3</v>
      </c>
      <c r="H74" s="36" t="s">
        <v>64</v>
      </c>
      <c r="I74" s="14" t="s">
        <v>55</v>
      </c>
      <c r="J74" s="32">
        <v>0</v>
      </c>
      <c r="K74" s="32">
        <v>350</v>
      </c>
      <c r="L74" s="32">
        <v>350</v>
      </c>
      <c r="M74" s="32">
        <v>360</v>
      </c>
      <c r="N74" s="32">
        <v>370</v>
      </c>
      <c r="O74" s="32">
        <v>380</v>
      </c>
      <c r="P74" s="34">
        <f t="shared" si="13"/>
        <v>1810</v>
      </c>
      <c r="Q74" s="31">
        <v>2021</v>
      </c>
      <c r="R74" s="57"/>
    </row>
    <row r="75" spans="1:17" s="21" customFormat="1" ht="35.25" customHeight="1">
      <c r="A75" s="11" t="s">
        <v>76</v>
      </c>
      <c r="B75" s="11">
        <v>1</v>
      </c>
      <c r="C75" s="11">
        <v>2</v>
      </c>
      <c r="D75" s="11">
        <v>1</v>
      </c>
      <c r="E75" s="11">
        <v>0</v>
      </c>
      <c r="F75" s="11">
        <v>2</v>
      </c>
      <c r="G75" s="15"/>
      <c r="H75" s="36" t="s">
        <v>133</v>
      </c>
      <c r="I75" s="23" t="s">
        <v>29</v>
      </c>
      <c r="J75" s="37">
        <v>5</v>
      </c>
      <c r="K75" s="37">
        <v>5</v>
      </c>
      <c r="L75" s="37">
        <v>5</v>
      </c>
      <c r="M75" s="37">
        <v>5</v>
      </c>
      <c r="N75" s="37">
        <v>5</v>
      </c>
      <c r="O75" s="37">
        <v>5</v>
      </c>
      <c r="P75" s="34">
        <f t="shared" si="13"/>
        <v>30</v>
      </c>
      <c r="Q75" s="31">
        <v>2021</v>
      </c>
    </row>
    <row r="76" spans="1:20" s="21" customFormat="1" ht="69" customHeight="1">
      <c r="A76" s="11" t="s">
        <v>76</v>
      </c>
      <c r="B76" s="11">
        <v>1</v>
      </c>
      <c r="C76" s="11">
        <v>2</v>
      </c>
      <c r="D76" s="11">
        <v>1</v>
      </c>
      <c r="E76" s="11">
        <v>0</v>
      </c>
      <c r="F76" s="11">
        <v>3</v>
      </c>
      <c r="G76" s="15"/>
      <c r="H76" s="36" t="s">
        <v>139</v>
      </c>
      <c r="I76" s="14" t="s">
        <v>55</v>
      </c>
      <c r="J76" s="32">
        <v>3383.2</v>
      </c>
      <c r="K76" s="32">
        <f>K77+K78</f>
        <v>150</v>
      </c>
      <c r="L76" s="32">
        <f>L77+L78</f>
        <v>150</v>
      </c>
      <c r="M76" s="32">
        <f>M77+M78</f>
        <v>150</v>
      </c>
      <c r="N76" s="32">
        <f>N77+N78</f>
        <v>156</v>
      </c>
      <c r="O76" s="32">
        <f>O77+O78</f>
        <v>159</v>
      </c>
      <c r="P76" s="34">
        <f>J76+K76+L76+M76+N76+O76</f>
        <v>4148.2</v>
      </c>
      <c r="Q76" s="31">
        <v>2021</v>
      </c>
      <c r="R76" s="56"/>
      <c r="T76" s="56"/>
    </row>
    <row r="77" spans="1:20" s="21" customFormat="1" ht="21" customHeight="1">
      <c r="A77" s="11"/>
      <c r="B77" s="11"/>
      <c r="C77" s="11"/>
      <c r="D77" s="11"/>
      <c r="E77" s="11"/>
      <c r="F77" s="11"/>
      <c r="G77" s="15">
        <v>2</v>
      </c>
      <c r="H77" s="36" t="s">
        <v>63</v>
      </c>
      <c r="I77" s="14" t="s">
        <v>55</v>
      </c>
      <c r="J77" s="32">
        <v>2983.2</v>
      </c>
      <c r="K77" s="37"/>
      <c r="L77" s="37"/>
      <c r="M77" s="37"/>
      <c r="N77" s="37"/>
      <c r="O77" s="37"/>
      <c r="P77" s="34">
        <f>J77+K77+L77+M77+N77+O77</f>
        <v>2983.2</v>
      </c>
      <c r="Q77" s="37">
        <v>2016</v>
      </c>
      <c r="R77" s="56"/>
      <c r="T77" s="56"/>
    </row>
    <row r="78" spans="1:20" s="21" customFormat="1" ht="19.5" customHeight="1">
      <c r="A78" s="11"/>
      <c r="B78" s="11"/>
      <c r="C78" s="11"/>
      <c r="D78" s="11"/>
      <c r="E78" s="11"/>
      <c r="F78" s="11"/>
      <c r="G78" s="15">
        <v>3</v>
      </c>
      <c r="H78" s="36" t="s">
        <v>64</v>
      </c>
      <c r="I78" s="14" t="s">
        <v>55</v>
      </c>
      <c r="J78" s="32">
        <v>400</v>
      </c>
      <c r="K78" s="32">
        <v>150</v>
      </c>
      <c r="L78" s="32">
        <v>150</v>
      </c>
      <c r="M78" s="32">
        <v>150</v>
      </c>
      <c r="N78" s="32">
        <v>156</v>
      </c>
      <c r="O78" s="32">
        <v>159</v>
      </c>
      <c r="P78" s="34">
        <f>J78+K78+L78+M78+N78+O78</f>
        <v>1165</v>
      </c>
      <c r="Q78" s="31">
        <v>2021</v>
      </c>
      <c r="R78" s="56"/>
      <c r="T78" s="56"/>
    </row>
    <row r="79" spans="1:17" ht="62.25" customHeight="1">
      <c r="A79" s="11" t="s">
        <v>76</v>
      </c>
      <c r="B79" s="11">
        <v>1</v>
      </c>
      <c r="C79" s="11">
        <v>2</v>
      </c>
      <c r="D79" s="11">
        <v>1</v>
      </c>
      <c r="E79" s="11">
        <v>0</v>
      </c>
      <c r="F79" s="11">
        <v>3</v>
      </c>
      <c r="G79" s="20"/>
      <c r="H79" s="72" t="s">
        <v>134</v>
      </c>
      <c r="I79" s="25" t="s">
        <v>29</v>
      </c>
      <c r="J79" s="37">
        <v>40</v>
      </c>
      <c r="K79" s="37">
        <v>40</v>
      </c>
      <c r="L79" s="37">
        <v>40</v>
      </c>
      <c r="M79" s="37">
        <v>40</v>
      </c>
      <c r="N79" s="37">
        <v>40</v>
      </c>
      <c r="O79" s="37">
        <v>40</v>
      </c>
      <c r="P79" s="34">
        <f>J79+K79+L79+M79+N79+O79</f>
        <v>240</v>
      </c>
      <c r="Q79" s="31">
        <v>2021</v>
      </c>
    </row>
    <row r="80" spans="1:17" ht="67.5" customHeight="1">
      <c r="A80" s="11" t="s">
        <v>76</v>
      </c>
      <c r="B80" s="11">
        <v>1</v>
      </c>
      <c r="C80" s="11">
        <v>2</v>
      </c>
      <c r="D80" s="11">
        <v>1</v>
      </c>
      <c r="E80" s="11">
        <v>0</v>
      </c>
      <c r="F80" s="11">
        <v>4</v>
      </c>
      <c r="G80" s="15"/>
      <c r="H80" s="36" t="s">
        <v>77</v>
      </c>
      <c r="I80" s="16" t="s">
        <v>30</v>
      </c>
      <c r="J80" s="41" t="s">
        <v>31</v>
      </c>
      <c r="K80" s="41" t="s">
        <v>31</v>
      </c>
      <c r="L80" s="41" t="s">
        <v>31</v>
      </c>
      <c r="M80" s="41" t="s">
        <v>31</v>
      </c>
      <c r="N80" s="41" t="s">
        <v>31</v>
      </c>
      <c r="O80" s="41" t="s">
        <v>31</v>
      </c>
      <c r="P80" s="41" t="s">
        <v>31</v>
      </c>
      <c r="Q80" s="31">
        <v>2021</v>
      </c>
    </row>
    <row r="81" spans="1:17" ht="51" customHeight="1">
      <c r="A81" s="11" t="s">
        <v>76</v>
      </c>
      <c r="B81" s="11">
        <v>1</v>
      </c>
      <c r="C81" s="11">
        <v>2</v>
      </c>
      <c r="D81" s="11">
        <v>1</v>
      </c>
      <c r="E81" s="11">
        <v>0</v>
      </c>
      <c r="F81" s="11">
        <v>4</v>
      </c>
      <c r="G81" s="15"/>
      <c r="H81" s="36" t="s">
        <v>51</v>
      </c>
      <c r="I81" s="23" t="s">
        <v>29</v>
      </c>
      <c r="J81" s="41">
        <v>3</v>
      </c>
      <c r="K81" s="41">
        <v>3</v>
      </c>
      <c r="L81" s="41">
        <v>3</v>
      </c>
      <c r="M81" s="41">
        <v>3</v>
      </c>
      <c r="N81" s="41">
        <v>3</v>
      </c>
      <c r="O81" s="41">
        <v>3</v>
      </c>
      <c r="P81" s="33">
        <f>J81+K81+L81+M81+N81+O81</f>
        <v>18</v>
      </c>
      <c r="Q81" s="31">
        <v>2021</v>
      </c>
    </row>
    <row r="82" spans="1:17" ht="48.75" customHeight="1">
      <c r="A82" s="11" t="s">
        <v>76</v>
      </c>
      <c r="B82" s="11">
        <v>1</v>
      </c>
      <c r="C82" s="11">
        <v>2</v>
      </c>
      <c r="D82" s="11">
        <v>1</v>
      </c>
      <c r="E82" s="11">
        <v>0</v>
      </c>
      <c r="F82" s="11">
        <v>5</v>
      </c>
      <c r="G82" s="15"/>
      <c r="H82" s="36" t="s">
        <v>80</v>
      </c>
      <c r="I82" s="16" t="s">
        <v>30</v>
      </c>
      <c r="J82" s="41" t="s">
        <v>31</v>
      </c>
      <c r="K82" s="41" t="s">
        <v>31</v>
      </c>
      <c r="L82" s="41" t="s">
        <v>31</v>
      </c>
      <c r="M82" s="41" t="s">
        <v>31</v>
      </c>
      <c r="N82" s="41" t="s">
        <v>31</v>
      </c>
      <c r="O82" s="41" t="s">
        <v>31</v>
      </c>
      <c r="P82" s="41" t="s">
        <v>31</v>
      </c>
      <c r="Q82" s="31">
        <v>2021</v>
      </c>
    </row>
    <row r="83" spans="1:17" ht="42" customHeight="1">
      <c r="A83" s="11" t="s">
        <v>76</v>
      </c>
      <c r="B83" s="11">
        <v>1</v>
      </c>
      <c r="C83" s="11">
        <v>2</v>
      </c>
      <c r="D83" s="11">
        <v>1</v>
      </c>
      <c r="E83" s="11">
        <v>0</v>
      </c>
      <c r="F83" s="11">
        <v>5</v>
      </c>
      <c r="G83" s="15"/>
      <c r="H83" s="36" t="s">
        <v>52</v>
      </c>
      <c r="I83" s="23" t="s">
        <v>29</v>
      </c>
      <c r="J83" s="41">
        <v>670</v>
      </c>
      <c r="K83" s="41">
        <v>700</v>
      </c>
      <c r="L83" s="41">
        <v>750</v>
      </c>
      <c r="M83" s="41">
        <v>800</v>
      </c>
      <c r="N83" s="41">
        <v>850</v>
      </c>
      <c r="O83" s="41">
        <v>900</v>
      </c>
      <c r="P83" s="41">
        <v>900</v>
      </c>
      <c r="Q83" s="31">
        <v>2021</v>
      </c>
    </row>
    <row r="84" spans="1:17" ht="161.25" customHeight="1">
      <c r="A84" s="11" t="s">
        <v>76</v>
      </c>
      <c r="B84" s="11">
        <v>1</v>
      </c>
      <c r="C84" s="11">
        <v>2</v>
      </c>
      <c r="D84" s="11">
        <v>1</v>
      </c>
      <c r="E84" s="11">
        <v>0</v>
      </c>
      <c r="F84" s="11">
        <v>6</v>
      </c>
      <c r="G84" s="15"/>
      <c r="H84" s="36" t="s">
        <v>5</v>
      </c>
      <c r="I84" s="16" t="s">
        <v>30</v>
      </c>
      <c r="J84" s="41" t="s">
        <v>31</v>
      </c>
      <c r="K84" s="41" t="s">
        <v>31</v>
      </c>
      <c r="L84" s="41" t="s">
        <v>31</v>
      </c>
      <c r="M84" s="41" t="s">
        <v>31</v>
      </c>
      <c r="N84" s="41" t="s">
        <v>31</v>
      </c>
      <c r="O84" s="41" t="s">
        <v>31</v>
      </c>
      <c r="P84" s="41" t="s">
        <v>31</v>
      </c>
      <c r="Q84" s="31">
        <v>2021</v>
      </c>
    </row>
    <row r="85" spans="1:17" ht="81" customHeight="1">
      <c r="A85" s="11" t="s">
        <v>76</v>
      </c>
      <c r="B85" s="11">
        <v>1</v>
      </c>
      <c r="C85" s="11">
        <v>2</v>
      </c>
      <c r="D85" s="11">
        <v>1</v>
      </c>
      <c r="E85" s="11">
        <v>0</v>
      </c>
      <c r="F85" s="11">
        <v>6</v>
      </c>
      <c r="G85" s="15"/>
      <c r="H85" s="36" t="s">
        <v>125</v>
      </c>
      <c r="I85" s="23" t="s">
        <v>29</v>
      </c>
      <c r="J85" s="41">
        <v>81</v>
      </c>
      <c r="K85" s="41">
        <v>79</v>
      </c>
      <c r="L85" s="41">
        <v>76</v>
      </c>
      <c r="M85" s="41">
        <v>74</v>
      </c>
      <c r="N85" s="41">
        <v>69</v>
      </c>
      <c r="O85" s="41">
        <v>60</v>
      </c>
      <c r="P85" s="33">
        <v>60</v>
      </c>
      <c r="Q85" s="41">
        <v>2021</v>
      </c>
    </row>
    <row r="86" spans="1:17" ht="51.75" customHeight="1">
      <c r="A86" s="11" t="s">
        <v>76</v>
      </c>
      <c r="B86" s="11">
        <v>1</v>
      </c>
      <c r="C86" s="11">
        <v>2</v>
      </c>
      <c r="D86" s="11">
        <v>2</v>
      </c>
      <c r="E86" s="11">
        <v>0</v>
      </c>
      <c r="F86" s="11">
        <v>0</v>
      </c>
      <c r="G86" s="22">
        <v>3</v>
      </c>
      <c r="H86" s="69" t="s">
        <v>100</v>
      </c>
      <c r="I86" s="14" t="s">
        <v>30</v>
      </c>
      <c r="J86" s="32" t="str">
        <f aca="true" t="shared" si="15" ref="J86:P86">J89</f>
        <v>да</v>
      </c>
      <c r="K86" s="32" t="str">
        <f t="shared" si="15"/>
        <v>да</v>
      </c>
      <c r="L86" s="32" t="str">
        <f t="shared" si="15"/>
        <v>да</v>
      </c>
      <c r="M86" s="32" t="str">
        <f t="shared" si="15"/>
        <v>да</v>
      </c>
      <c r="N86" s="32" t="str">
        <f t="shared" si="15"/>
        <v>да</v>
      </c>
      <c r="O86" s="32" t="str">
        <f t="shared" si="15"/>
        <v>да</v>
      </c>
      <c r="P86" s="32" t="str">
        <f t="shared" si="15"/>
        <v>да</v>
      </c>
      <c r="Q86" s="31">
        <v>2021</v>
      </c>
    </row>
    <row r="87" spans="1:17" ht="82.5" customHeight="1">
      <c r="A87" s="11" t="s">
        <v>76</v>
      </c>
      <c r="B87" s="11">
        <v>1</v>
      </c>
      <c r="C87" s="11">
        <v>2</v>
      </c>
      <c r="D87" s="11">
        <v>2</v>
      </c>
      <c r="E87" s="11">
        <v>0</v>
      </c>
      <c r="F87" s="11">
        <v>0</v>
      </c>
      <c r="G87" s="15"/>
      <c r="H87" s="36" t="s">
        <v>47</v>
      </c>
      <c r="I87" s="16" t="s">
        <v>28</v>
      </c>
      <c r="J87" s="47">
        <v>6.4</v>
      </c>
      <c r="K87" s="47">
        <v>11.37</v>
      </c>
      <c r="L87" s="47">
        <v>11.4</v>
      </c>
      <c r="M87" s="47">
        <v>11.42</v>
      </c>
      <c r="N87" s="47">
        <v>11.43</v>
      </c>
      <c r="O87" s="47">
        <v>11.43</v>
      </c>
      <c r="P87" s="47">
        <v>11.43</v>
      </c>
      <c r="Q87" s="31">
        <v>2020</v>
      </c>
    </row>
    <row r="88" spans="1:17" ht="84.75" customHeight="1">
      <c r="A88" s="11" t="s">
        <v>76</v>
      </c>
      <c r="B88" s="11">
        <v>1</v>
      </c>
      <c r="C88" s="11">
        <v>2</v>
      </c>
      <c r="D88" s="11">
        <v>2</v>
      </c>
      <c r="E88" s="11">
        <v>0</v>
      </c>
      <c r="F88" s="11">
        <v>0</v>
      </c>
      <c r="G88" s="15"/>
      <c r="H88" s="36" t="s">
        <v>94</v>
      </c>
      <c r="I88" s="16" t="s">
        <v>29</v>
      </c>
      <c r="J88" s="30">
        <v>64.3</v>
      </c>
      <c r="K88" s="40">
        <v>64.4</v>
      </c>
      <c r="L88" s="40">
        <v>64.6</v>
      </c>
      <c r="M88" s="40">
        <v>64.7</v>
      </c>
      <c r="N88" s="40">
        <v>64.8</v>
      </c>
      <c r="O88" s="40">
        <v>64.8</v>
      </c>
      <c r="P88" s="34">
        <v>64.8</v>
      </c>
      <c r="Q88" s="31">
        <v>2020</v>
      </c>
    </row>
    <row r="89" spans="1:17" ht="78.75" customHeight="1">
      <c r="A89" s="11" t="s">
        <v>76</v>
      </c>
      <c r="B89" s="11">
        <v>1</v>
      </c>
      <c r="C89" s="11">
        <v>2</v>
      </c>
      <c r="D89" s="11">
        <v>2</v>
      </c>
      <c r="E89" s="11">
        <v>0</v>
      </c>
      <c r="F89" s="11">
        <v>1</v>
      </c>
      <c r="G89" s="15"/>
      <c r="H89" s="36" t="s">
        <v>147</v>
      </c>
      <c r="I89" s="14" t="s">
        <v>30</v>
      </c>
      <c r="J89" s="31" t="s">
        <v>31</v>
      </c>
      <c r="K89" s="31" t="s">
        <v>31</v>
      </c>
      <c r="L89" s="31" t="s">
        <v>31</v>
      </c>
      <c r="M89" s="31" t="s">
        <v>31</v>
      </c>
      <c r="N89" s="31" t="s">
        <v>31</v>
      </c>
      <c r="O89" s="31" t="s">
        <v>31</v>
      </c>
      <c r="P89" s="31" t="s">
        <v>31</v>
      </c>
      <c r="Q89" s="31">
        <v>2021</v>
      </c>
    </row>
    <row r="90" spans="1:17" ht="48" customHeight="1">
      <c r="A90" s="11" t="s">
        <v>76</v>
      </c>
      <c r="B90" s="11">
        <v>1</v>
      </c>
      <c r="C90" s="11">
        <v>2</v>
      </c>
      <c r="D90" s="11">
        <v>2</v>
      </c>
      <c r="E90" s="11">
        <v>0</v>
      </c>
      <c r="F90" s="11">
        <v>1</v>
      </c>
      <c r="G90" s="15"/>
      <c r="H90" s="36" t="s">
        <v>14</v>
      </c>
      <c r="I90" s="16" t="s">
        <v>29</v>
      </c>
      <c r="J90" s="31">
        <v>30</v>
      </c>
      <c r="K90" s="31">
        <v>36</v>
      </c>
      <c r="L90" s="31">
        <v>37</v>
      </c>
      <c r="M90" s="31">
        <v>38</v>
      </c>
      <c r="N90" s="31">
        <v>39</v>
      </c>
      <c r="O90" s="31">
        <v>40</v>
      </c>
      <c r="P90" s="33">
        <f>J90+K90+L90+M90+N90+O90</f>
        <v>220</v>
      </c>
      <c r="Q90" s="31">
        <v>2021</v>
      </c>
    </row>
    <row r="91" spans="1:17" ht="47.25" customHeight="1">
      <c r="A91" s="11" t="s">
        <v>76</v>
      </c>
      <c r="B91" s="11">
        <v>1</v>
      </c>
      <c r="C91" s="11">
        <v>2</v>
      </c>
      <c r="D91" s="11">
        <v>2</v>
      </c>
      <c r="E91" s="11">
        <v>0</v>
      </c>
      <c r="F91" s="11">
        <v>1</v>
      </c>
      <c r="G91" s="15"/>
      <c r="H91" s="36" t="s">
        <v>20</v>
      </c>
      <c r="I91" s="16" t="s">
        <v>32</v>
      </c>
      <c r="J91" s="31">
        <v>550</v>
      </c>
      <c r="K91" s="31">
        <v>580</v>
      </c>
      <c r="L91" s="31">
        <v>590</v>
      </c>
      <c r="M91" s="31">
        <v>600</v>
      </c>
      <c r="N91" s="31">
        <v>610</v>
      </c>
      <c r="O91" s="31">
        <v>620</v>
      </c>
      <c r="P91" s="33">
        <f>J91+K91+L91+M91+N91+O91</f>
        <v>3550</v>
      </c>
      <c r="Q91" s="31">
        <v>2021</v>
      </c>
    </row>
    <row r="92" spans="1:17" ht="68.25" customHeight="1">
      <c r="A92" s="11" t="s">
        <v>76</v>
      </c>
      <c r="B92" s="11">
        <v>1</v>
      </c>
      <c r="C92" s="11">
        <v>2</v>
      </c>
      <c r="D92" s="11">
        <v>2</v>
      </c>
      <c r="E92" s="11">
        <v>0</v>
      </c>
      <c r="F92" s="11">
        <v>2</v>
      </c>
      <c r="G92" s="15"/>
      <c r="H92" s="36" t="s">
        <v>150</v>
      </c>
      <c r="I92" s="16" t="s">
        <v>30</v>
      </c>
      <c r="J92" s="31" t="s">
        <v>31</v>
      </c>
      <c r="K92" s="31" t="s">
        <v>31</v>
      </c>
      <c r="L92" s="31" t="s">
        <v>31</v>
      </c>
      <c r="M92" s="31" t="s">
        <v>31</v>
      </c>
      <c r="N92" s="31" t="s">
        <v>31</v>
      </c>
      <c r="O92" s="31" t="s">
        <v>31</v>
      </c>
      <c r="P92" s="31" t="s">
        <v>31</v>
      </c>
      <c r="Q92" s="31">
        <v>2021</v>
      </c>
    </row>
    <row r="93" spans="1:17" ht="51" customHeight="1">
      <c r="A93" s="11" t="s">
        <v>76</v>
      </c>
      <c r="B93" s="11">
        <v>1</v>
      </c>
      <c r="C93" s="11">
        <v>2</v>
      </c>
      <c r="D93" s="11">
        <v>2</v>
      </c>
      <c r="E93" s="11">
        <v>0</v>
      </c>
      <c r="F93" s="11">
        <v>2</v>
      </c>
      <c r="G93" s="20"/>
      <c r="H93" s="72" t="s">
        <v>53</v>
      </c>
      <c r="I93" s="24" t="s">
        <v>29</v>
      </c>
      <c r="J93" s="37">
        <v>11</v>
      </c>
      <c r="K93" s="37">
        <v>12</v>
      </c>
      <c r="L93" s="37">
        <v>12</v>
      </c>
      <c r="M93" s="37">
        <v>12</v>
      </c>
      <c r="N93" s="37">
        <v>12</v>
      </c>
      <c r="O93" s="37">
        <v>12</v>
      </c>
      <c r="P93" s="33">
        <f>J93+K93+L93+M93+N93+O93</f>
        <v>71</v>
      </c>
      <c r="Q93" s="37">
        <v>2021</v>
      </c>
    </row>
    <row r="94" spans="1:17" ht="93.75" customHeight="1">
      <c r="A94" s="11" t="s">
        <v>76</v>
      </c>
      <c r="B94" s="11">
        <v>1</v>
      </c>
      <c r="C94" s="11">
        <v>2</v>
      </c>
      <c r="D94" s="11">
        <v>2</v>
      </c>
      <c r="E94" s="11">
        <v>0</v>
      </c>
      <c r="F94" s="11">
        <v>3</v>
      </c>
      <c r="G94" s="15"/>
      <c r="H94" s="36" t="s">
        <v>13</v>
      </c>
      <c r="I94" s="16" t="s">
        <v>30</v>
      </c>
      <c r="J94" s="31" t="s">
        <v>31</v>
      </c>
      <c r="K94" s="31" t="s">
        <v>31</v>
      </c>
      <c r="L94" s="31" t="s">
        <v>31</v>
      </c>
      <c r="M94" s="31" t="s">
        <v>31</v>
      </c>
      <c r="N94" s="31" t="s">
        <v>31</v>
      </c>
      <c r="O94" s="31" t="s">
        <v>31</v>
      </c>
      <c r="P94" s="31" t="s">
        <v>31</v>
      </c>
      <c r="Q94" s="31">
        <v>2021</v>
      </c>
    </row>
    <row r="95" spans="1:17" ht="48" customHeight="1">
      <c r="A95" s="11" t="s">
        <v>76</v>
      </c>
      <c r="B95" s="11">
        <v>1</v>
      </c>
      <c r="C95" s="11">
        <v>2</v>
      </c>
      <c r="D95" s="11">
        <v>2</v>
      </c>
      <c r="E95" s="11">
        <v>0</v>
      </c>
      <c r="F95" s="11">
        <v>3</v>
      </c>
      <c r="G95" s="20"/>
      <c r="H95" s="72" t="s">
        <v>19</v>
      </c>
      <c r="I95" s="24" t="s">
        <v>29</v>
      </c>
      <c r="J95" s="37">
        <v>12</v>
      </c>
      <c r="K95" s="37">
        <v>12</v>
      </c>
      <c r="L95" s="37">
        <v>12</v>
      </c>
      <c r="M95" s="37">
        <v>12</v>
      </c>
      <c r="N95" s="37">
        <v>12</v>
      </c>
      <c r="O95" s="37">
        <v>12</v>
      </c>
      <c r="P95" s="33">
        <f>J95+K95+L95+M95+N95+O95</f>
        <v>72</v>
      </c>
      <c r="Q95" s="37">
        <v>2021</v>
      </c>
    </row>
    <row r="96" spans="1:17" ht="62.25" customHeight="1">
      <c r="A96" s="11" t="s">
        <v>76</v>
      </c>
      <c r="B96" s="11">
        <v>1</v>
      </c>
      <c r="C96" s="11">
        <v>2</v>
      </c>
      <c r="D96" s="11">
        <v>2</v>
      </c>
      <c r="E96" s="11">
        <v>0</v>
      </c>
      <c r="F96" s="11">
        <v>3</v>
      </c>
      <c r="G96" s="15"/>
      <c r="H96" s="36" t="s">
        <v>61</v>
      </c>
      <c r="I96" s="16" t="s">
        <v>29</v>
      </c>
      <c r="J96" s="31">
        <v>6</v>
      </c>
      <c r="K96" s="31">
        <v>6</v>
      </c>
      <c r="L96" s="31">
        <v>6</v>
      </c>
      <c r="M96" s="31">
        <v>6</v>
      </c>
      <c r="N96" s="31">
        <v>6</v>
      </c>
      <c r="O96" s="31">
        <v>6</v>
      </c>
      <c r="P96" s="31">
        <v>6</v>
      </c>
      <c r="Q96" s="31">
        <v>2016</v>
      </c>
    </row>
    <row r="97" spans="1:17" ht="75.75" customHeight="1">
      <c r="A97" s="11" t="s">
        <v>76</v>
      </c>
      <c r="B97" s="11">
        <v>1</v>
      </c>
      <c r="C97" s="11">
        <v>2</v>
      </c>
      <c r="D97" s="11">
        <v>2</v>
      </c>
      <c r="E97" s="11">
        <v>0</v>
      </c>
      <c r="F97" s="11">
        <v>4</v>
      </c>
      <c r="G97" s="15"/>
      <c r="H97" s="36" t="s">
        <v>81</v>
      </c>
      <c r="I97" s="16" t="s">
        <v>30</v>
      </c>
      <c r="J97" s="31" t="s">
        <v>31</v>
      </c>
      <c r="K97" s="31" t="s">
        <v>31</v>
      </c>
      <c r="L97" s="31" t="s">
        <v>31</v>
      </c>
      <c r="M97" s="31" t="s">
        <v>31</v>
      </c>
      <c r="N97" s="31" t="s">
        <v>31</v>
      </c>
      <c r="O97" s="31" t="s">
        <v>31</v>
      </c>
      <c r="P97" s="31" t="s">
        <v>31</v>
      </c>
      <c r="Q97" s="31">
        <v>2021</v>
      </c>
    </row>
    <row r="98" spans="1:17" ht="63" customHeight="1">
      <c r="A98" s="11" t="s">
        <v>76</v>
      </c>
      <c r="B98" s="11">
        <v>1</v>
      </c>
      <c r="C98" s="11">
        <v>2</v>
      </c>
      <c r="D98" s="11">
        <v>2</v>
      </c>
      <c r="E98" s="11">
        <v>0</v>
      </c>
      <c r="F98" s="11">
        <v>4</v>
      </c>
      <c r="G98" s="20"/>
      <c r="H98" s="72" t="s">
        <v>15</v>
      </c>
      <c r="I98" s="24" t="s">
        <v>29</v>
      </c>
      <c r="J98" s="37">
        <v>510</v>
      </c>
      <c r="K98" s="37">
        <v>510</v>
      </c>
      <c r="L98" s="37">
        <v>510</v>
      </c>
      <c r="M98" s="37">
        <v>510</v>
      </c>
      <c r="N98" s="37">
        <v>510</v>
      </c>
      <c r="O98" s="37">
        <v>510</v>
      </c>
      <c r="P98" s="33">
        <f>J98+K98+L98+M98+N98+O98</f>
        <v>3060</v>
      </c>
      <c r="Q98" s="37">
        <v>2021</v>
      </c>
    </row>
    <row r="99" spans="1:17" ht="65.25" customHeight="1">
      <c r="A99" s="11" t="s">
        <v>76</v>
      </c>
      <c r="B99" s="11">
        <v>1</v>
      </c>
      <c r="C99" s="11">
        <v>2</v>
      </c>
      <c r="D99" s="11">
        <v>2</v>
      </c>
      <c r="E99" s="11">
        <v>0</v>
      </c>
      <c r="F99" s="11">
        <v>4</v>
      </c>
      <c r="G99" s="15"/>
      <c r="H99" s="36" t="s">
        <v>10</v>
      </c>
      <c r="I99" s="16" t="s">
        <v>29</v>
      </c>
      <c r="J99" s="37">
        <v>180</v>
      </c>
      <c r="K99" s="37">
        <v>180</v>
      </c>
      <c r="L99" s="37">
        <v>180</v>
      </c>
      <c r="M99" s="37">
        <v>180</v>
      </c>
      <c r="N99" s="37">
        <v>180</v>
      </c>
      <c r="O99" s="37">
        <v>180</v>
      </c>
      <c r="P99" s="33">
        <f>J99+K99+L99+M99+N99+O99</f>
        <v>1080</v>
      </c>
      <c r="Q99" s="37">
        <v>2021</v>
      </c>
    </row>
    <row r="100" spans="1:17" ht="51" customHeight="1">
      <c r="A100" s="11" t="s">
        <v>76</v>
      </c>
      <c r="B100" s="11">
        <v>1</v>
      </c>
      <c r="C100" s="11">
        <v>2</v>
      </c>
      <c r="D100" s="11">
        <v>2</v>
      </c>
      <c r="E100" s="11">
        <v>0</v>
      </c>
      <c r="F100" s="11">
        <v>4</v>
      </c>
      <c r="G100" s="20"/>
      <c r="H100" s="72" t="s">
        <v>57</v>
      </c>
      <c r="I100" s="24" t="s">
        <v>29</v>
      </c>
      <c r="J100" s="37">
        <v>1950</v>
      </c>
      <c r="K100" s="37">
        <v>1950</v>
      </c>
      <c r="L100" s="37">
        <v>1950</v>
      </c>
      <c r="M100" s="37">
        <v>1950</v>
      </c>
      <c r="N100" s="37">
        <v>1950</v>
      </c>
      <c r="O100" s="37">
        <v>1950</v>
      </c>
      <c r="P100" s="33">
        <v>1950</v>
      </c>
      <c r="Q100" s="37">
        <v>2021</v>
      </c>
    </row>
    <row r="101" spans="1:17" ht="55.5" customHeight="1">
      <c r="A101" s="11" t="s">
        <v>76</v>
      </c>
      <c r="B101" s="11">
        <v>1</v>
      </c>
      <c r="C101" s="11">
        <v>2</v>
      </c>
      <c r="D101" s="11">
        <v>2</v>
      </c>
      <c r="E101" s="11">
        <v>0</v>
      </c>
      <c r="F101" s="11">
        <v>4</v>
      </c>
      <c r="G101" s="20"/>
      <c r="H101" s="24" t="s">
        <v>58</v>
      </c>
      <c r="I101" s="24" t="s">
        <v>29</v>
      </c>
      <c r="J101" s="37">
        <v>60</v>
      </c>
      <c r="K101" s="37">
        <v>60</v>
      </c>
      <c r="L101" s="37">
        <v>60</v>
      </c>
      <c r="M101" s="37">
        <v>60</v>
      </c>
      <c r="N101" s="37">
        <v>60</v>
      </c>
      <c r="O101" s="37">
        <v>60</v>
      </c>
      <c r="P101" s="33">
        <f>J101+K101+L101+M101+N101+O101</f>
        <v>360</v>
      </c>
      <c r="Q101" s="37">
        <v>2021</v>
      </c>
    </row>
    <row r="102" spans="1:18" ht="44.25" customHeight="1">
      <c r="A102" s="11" t="s">
        <v>76</v>
      </c>
      <c r="B102" s="11">
        <v>1</v>
      </c>
      <c r="C102" s="11">
        <v>2</v>
      </c>
      <c r="D102" s="11">
        <v>3</v>
      </c>
      <c r="E102" s="11">
        <v>0</v>
      </c>
      <c r="F102" s="11">
        <v>0</v>
      </c>
      <c r="G102" s="15"/>
      <c r="H102" s="86" t="s">
        <v>101</v>
      </c>
      <c r="I102" s="14" t="s">
        <v>55</v>
      </c>
      <c r="J102" s="32">
        <f aca="true" t="shared" si="16" ref="J102:O102">SUM(J103:J104)</f>
        <v>100</v>
      </c>
      <c r="K102" s="32">
        <f t="shared" si="16"/>
        <v>220</v>
      </c>
      <c r="L102" s="32">
        <f t="shared" si="16"/>
        <v>220</v>
      </c>
      <c r="M102" s="32">
        <f t="shared" si="16"/>
        <v>221</v>
      </c>
      <c r="N102" s="32">
        <f t="shared" si="16"/>
        <v>235</v>
      </c>
      <c r="O102" s="32">
        <f t="shared" si="16"/>
        <v>240</v>
      </c>
      <c r="P102" s="32">
        <f>J102+K102+L102+M102+N102+O102</f>
        <v>1236</v>
      </c>
      <c r="Q102" s="37">
        <v>2021</v>
      </c>
      <c r="R102" s="56">
        <f>K102+L102+M102</f>
        <v>661</v>
      </c>
    </row>
    <row r="103" spans="1:18" ht="18" customHeight="1">
      <c r="A103" s="11" t="s">
        <v>76</v>
      </c>
      <c r="B103" s="11">
        <v>1</v>
      </c>
      <c r="C103" s="11">
        <v>2</v>
      </c>
      <c r="D103" s="11">
        <v>3</v>
      </c>
      <c r="E103" s="11">
        <v>0</v>
      </c>
      <c r="F103" s="11">
        <v>0</v>
      </c>
      <c r="G103" s="15">
        <v>3</v>
      </c>
      <c r="H103" s="16" t="s">
        <v>64</v>
      </c>
      <c r="I103" s="14" t="s">
        <v>55</v>
      </c>
      <c r="J103" s="32">
        <f aca="true" t="shared" si="17" ref="J103:O103">J110</f>
        <v>100</v>
      </c>
      <c r="K103" s="32">
        <f t="shared" si="17"/>
        <v>200</v>
      </c>
      <c r="L103" s="32">
        <f t="shared" si="17"/>
        <v>200</v>
      </c>
      <c r="M103" s="32">
        <f t="shared" si="17"/>
        <v>200</v>
      </c>
      <c r="N103" s="32">
        <f t="shared" si="17"/>
        <v>213</v>
      </c>
      <c r="O103" s="32">
        <f t="shared" si="17"/>
        <v>218</v>
      </c>
      <c r="P103" s="32">
        <f>J103+K103+L103+M103+N103+O103</f>
        <v>1131</v>
      </c>
      <c r="Q103" s="37">
        <v>2021</v>
      </c>
      <c r="R103" s="56">
        <f>K103+L103+M103</f>
        <v>600</v>
      </c>
    </row>
    <row r="104" spans="1:18" ht="15">
      <c r="A104" s="11" t="s">
        <v>76</v>
      </c>
      <c r="B104" s="11">
        <v>1</v>
      </c>
      <c r="C104" s="11">
        <v>2</v>
      </c>
      <c r="D104" s="11">
        <v>3</v>
      </c>
      <c r="E104" s="11">
        <v>0</v>
      </c>
      <c r="F104" s="11">
        <v>0</v>
      </c>
      <c r="G104" s="15">
        <v>4</v>
      </c>
      <c r="H104" s="16" t="s">
        <v>4</v>
      </c>
      <c r="I104" s="14" t="s">
        <v>55</v>
      </c>
      <c r="J104" s="32">
        <f aca="true" t="shared" si="18" ref="J104:O104">J111</f>
        <v>0</v>
      </c>
      <c r="K104" s="32">
        <f t="shared" si="18"/>
        <v>20</v>
      </c>
      <c r="L104" s="32">
        <f t="shared" si="18"/>
        <v>20</v>
      </c>
      <c r="M104" s="32">
        <f t="shared" si="18"/>
        <v>21</v>
      </c>
      <c r="N104" s="32">
        <f t="shared" si="18"/>
        <v>22</v>
      </c>
      <c r="O104" s="32">
        <f t="shared" si="18"/>
        <v>22</v>
      </c>
      <c r="P104" s="32">
        <f>J104+K104+L104+M104+N104+O104</f>
        <v>105</v>
      </c>
      <c r="Q104" s="37">
        <v>2021</v>
      </c>
      <c r="R104" s="56">
        <f>K104+L104+M104</f>
        <v>61</v>
      </c>
    </row>
    <row r="105" spans="1:17" ht="48.75" customHeight="1">
      <c r="A105" s="11" t="s">
        <v>76</v>
      </c>
      <c r="B105" s="11">
        <v>1</v>
      </c>
      <c r="C105" s="11">
        <v>2</v>
      </c>
      <c r="D105" s="11">
        <v>3</v>
      </c>
      <c r="E105" s="11">
        <v>0</v>
      </c>
      <c r="F105" s="11">
        <v>0</v>
      </c>
      <c r="G105" s="15"/>
      <c r="H105" s="16" t="s">
        <v>96</v>
      </c>
      <c r="I105" s="16" t="s">
        <v>95</v>
      </c>
      <c r="J105" s="32">
        <v>6.3</v>
      </c>
      <c r="K105" s="30">
        <v>6.3</v>
      </c>
      <c r="L105" s="30">
        <v>6.33</v>
      </c>
      <c r="M105" s="30">
        <v>6.34</v>
      </c>
      <c r="N105" s="30">
        <v>6.35</v>
      </c>
      <c r="O105" s="30">
        <v>6.35</v>
      </c>
      <c r="P105" s="30">
        <v>6.35</v>
      </c>
      <c r="Q105" s="31">
        <v>2020</v>
      </c>
    </row>
    <row r="106" spans="1:17" ht="61.5" customHeight="1">
      <c r="A106" s="11" t="s">
        <v>76</v>
      </c>
      <c r="B106" s="11">
        <v>1</v>
      </c>
      <c r="C106" s="11">
        <v>2</v>
      </c>
      <c r="D106" s="11">
        <v>3</v>
      </c>
      <c r="E106" s="11">
        <v>0</v>
      </c>
      <c r="F106" s="11">
        <v>0</v>
      </c>
      <c r="G106" s="15"/>
      <c r="H106" s="16" t="s">
        <v>92</v>
      </c>
      <c r="I106" s="16" t="s">
        <v>28</v>
      </c>
      <c r="J106" s="37">
        <v>100</v>
      </c>
      <c r="K106" s="37">
        <v>100</v>
      </c>
      <c r="L106" s="37">
        <v>100</v>
      </c>
      <c r="M106" s="37">
        <v>100</v>
      </c>
      <c r="N106" s="37">
        <v>100</v>
      </c>
      <c r="O106" s="37">
        <v>100</v>
      </c>
      <c r="P106" s="33">
        <v>100</v>
      </c>
      <c r="Q106" s="31">
        <v>2016</v>
      </c>
    </row>
    <row r="107" spans="1:17" ht="54" customHeight="1">
      <c r="A107" s="11" t="s">
        <v>76</v>
      </c>
      <c r="B107" s="11">
        <v>1</v>
      </c>
      <c r="C107" s="11">
        <v>2</v>
      </c>
      <c r="D107" s="11">
        <v>3</v>
      </c>
      <c r="E107" s="11">
        <v>0</v>
      </c>
      <c r="F107" s="11">
        <v>1</v>
      </c>
      <c r="G107" s="15"/>
      <c r="H107" s="16" t="s">
        <v>153</v>
      </c>
      <c r="I107" s="14" t="s">
        <v>30</v>
      </c>
      <c r="J107" s="37" t="s">
        <v>31</v>
      </c>
      <c r="K107" s="37" t="s">
        <v>31</v>
      </c>
      <c r="L107" s="37" t="s">
        <v>31</v>
      </c>
      <c r="M107" s="37" t="s">
        <v>31</v>
      </c>
      <c r="N107" s="37" t="s">
        <v>31</v>
      </c>
      <c r="O107" s="37" t="s">
        <v>31</v>
      </c>
      <c r="P107" s="37" t="s">
        <v>31</v>
      </c>
      <c r="Q107" s="37">
        <v>2021</v>
      </c>
    </row>
    <row r="108" spans="1:17" ht="48" customHeight="1">
      <c r="A108" s="11" t="s">
        <v>76</v>
      </c>
      <c r="B108" s="11">
        <v>1</v>
      </c>
      <c r="C108" s="11">
        <v>2</v>
      </c>
      <c r="D108" s="11">
        <v>3</v>
      </c>
      <c r="E108" s="11">
        <v>0</v>
      </c>
      <c r="F108" s="11">
        <v>1</v>
      </c>
      <c r="G108" s="15"/>
      <c r="H108" s="16" t="s">
        <v>40</v>
      </c>
      <c r="I108" s="16" t="s">
        <v>29</v>
      </c>
      <c r="J108" s="37">
        <v>25</v>
      </c>
      <c r="K108" s="31">
        <v>29</v>
      </c>
      <c r="L108" s="31">
        <v>30</v>
      </c>
      <c r="M108" s="31">
        <v>31</v>
      </c>
      <c r="N108" s="31">
        <v>32</v>
      </c>
      <c r="O108" s="31">
        <v>32</v>
      </c>
      <c r="P108" s="33">
        <f aca="true" t="shared" si="19" ref="P108:P113">J108+K108+L108+M108+N108+O108</f>
        <v>179</v>
      </c>
      <c r="Q108" s="37">
        <v>2021</v>
      </c>
    </row>
    <row r="109" spans="1:17" ht="108" customHeight="1">
      <c r="A109" s="11" t="s">
        <v>76</v>
      </c>
      <c r="B109" s="11">
        <v>1</v>
      </c>
      <c r="C109" s="11">
        <v>2</v>
      </c>
      <c r="D109" s="11">
        <v>3</v>
      </c>
      <c r="E109" s="11">
        <v>0</v>
      </c>
      <c r="F109" s="11">
        <v>2</v>
      </c>
      <c r="G109" s="15"/>
      <c r="H109" s="16" t="s">
        <v>82</v>
      </c>
      <c r="I109" s="14" t="s">
        <v>55</v>
      </c>
      <c r="J109" s="32">
        <f aca="true" t="shared" si="20" ref="J109:O109">J110+J111</f>
        <v>100</v>
      </c>
      <c r="K109" s="32">
        <f t="shared" si="20"/>
        <v>220</v>
      </c>
      <c r="L109" s="32">
        <f t="shared" si="20"/>
        <v>220</v>
      </c>
      <c r="M109" s="32">
        <f t="shared" si="20"/>
        <v>221</v>
      </c>
      <c r="N109" s="32">
        <f t="shared" si="20"/>
        <v>235</v>
      </c>
      <c r="O109" s="32">
        <f t="shared" si="20"/>
        <v>240</v>
      </c>
      <c r="P109" s="33">
        <f t="shared" si="19"/>
        <v>1236</v>
      </c>
      <c r="Q109" s="37">
        <v>2021</v>
      </c>
    </row>
    <row r="110" spans="1:17" ht="18" customHeight="1">
      <c r="A110" s="11" t="s">
        <v>76</v>
      </c>
      <c r="B110" s="11">
        <v>1</v>
      </c>
      <c r="C110" s="11">
        <v>2</v>
      </c>
      <c r="D110" s="11">
        <v>3</v>
      </c>
      <c r="E110" s="11">
        <v>0</v>
      </c>
      <c r="F110" s="11">
        <v>2</v>
      </c>
      <c r="G110" s="15">
        <v>3</v>
      </c>
      <c r="H110" s="16" t="s">
        <v>64</v>
      </c>
      <c r="I110" s="14" t="s">
        <v>55</v>
      </c>
      <c r="J110" s="32">
        <v>100</v>
      </c>
      <c r="K110" s="32">
        <v>200</v>
      </c>
      <c r="L110" s="32">
        <v>200</v>
      </c>
      <c r="M110" s="32">
        <v>200</v>
      </c>
      <c r="N110" s="32">
        <v>213</v>
      </c>
      <c r="O110" s="32">
        <v>218</v>
      </c>
      <c r="P110" s="34">
        <f t="shared" si="19"/>
        <v>1131</v>
      </c>
      <c r="Q110" s="37">
        <v>2021</v>
      </c>
    </row>
    <row r="111" spans="1:17" ht="21" customHeight="1">
      <c r="A111" s="11" t="s">
        <v>76</v>
      </c>
      <c r="B111" s="11">
        <v>1</v>
      </c>
      <c r="C111" s="11">
        <v>2</v>
      </c>
      <c r="D111" s="11">
        <v>3</v>
      </c>
      <c r="E111" s="11">
        <v>0</v>
      </c>
      <c r="F111" s="11">
        <v>2</v>
      </c>
      <c r="G111" s="15">
        <v>4</v>
      </c>
      <c r="H111" s="16" t="s">
        <v>4</v>
      </c>
      <c r="I111" s="14" t="s">
        <v>55</v>
      </c>
      <c r="J111" s="32">
        <v>0</v>
      </c>
      <c r="K111" s="32">
        <v>20</v>
      </c>
      <c r="L111" s="32">
        <v>20</v>
      </c>
      <c r="M111" s="32">
        <v>21</v>
      </c>
      <c r="N111" s="32">
        <v>22</v>
      </c>
      <c r="O111" s="32">
        <v>22</v>
      </c>
      <c r="P111" s="34">
        <f t="shared" si="19"/>
        <v>105</v>
      </c>
      <c r="Q111" s="37">
        <v>2021</v>
      </c>
    </row>
    <row r="112" spans="1:24" ht="62.25" customHeight="1">
      <c r="A112" s="11" t="s">
        <v>76</v>
      </c>
      <c r="B112" s="11">
        <v>1</v>
      </c>
      <c r="C112" s="11">
        <v>2</v>
      </c>
      <c r="D112" s="11">
        <v>3</v>
      </c>
      <c r="E112" s="11">
        <v>0</v>
      </c>
      <c r="F112" s="11">
        <v>2</v>
      </c>
      <c r="G112" s="15"/>
      <c r="H112" s="16" t="s">
        <v>11</v>
      </c>
      <c r="I112" s="16" t="s">
        <v>29</v>
      </c>
      <c r="J112" s="31">
        <v>1</v>
      </c>
      <c r="K112" s="31">
        <v>2</v>
      </c>
      <c r="L112" s="31">
        <v>2</v>
      </c>
      <c r="M112" s="31">
        <v>2</v>
      </c>
      <c r="N112" s="31">
        <v>2</v>
      </c>
      <c r="O112" s="31">
        <v>2</v>
      </c>
      <c r="P112" s="33">
        <f t="shared" si="19"/>
        <v>11</v>
      </c>
      <c r="Q112" s="37">
        <v>2021</v>
      </c>
      <c r="X112" s="88"/>
    </row>
    <row r="113" spans="1:24" ht="48" customHeight="1">
      <c r="A113" s="11" t="s">
        <v>76</v>
      </c>
      <c r="B113" s="11">
        <v>1</v>
      </c>
      <c r="C113" s="11">
        <v>2</v>
      </c>
      <c r="D113" s="11">
        <v>3</v>
      </c>
      <c r="E113" s="11">
        <v>0</v>
      </c>
      <c r="F113" s="11">
        <v>2</v>
      </c>
      <c r="G113" s="15"/>
      <c r="H113" s="16" t="s">
        <v>18</v>
      </c>
      <c r="I113" s="16" t="s">
        <v>29</v>
      </c>
      <c r="J113" s="31">
        <v>15</v>
      </c>
      <c r="K113" s="31">
        <v>12</v>
      </c>
      <c r="L113" s="31">
        <v>12</v>
      </c>
      <c r="M113" s="31">
        <v>12</v>
      </c>
      <c r="N113" s="31">
        <v>12</v>
      </c>
      <c r="O113" s="31">
        <v>12</v>
      </c>
      <c r="P113" s="33">
        <f t="shared" si="19"/>
        <v>75</v>
      </c>
      <c r="Q113" s="37">
        <v>2021</v>
      </c>
      <c r="X113" s="88"/>
    </row>
    <row r="114" spans="1:27" ht="51" customHeight="1">
      <c r="A114" s="11" t="s">
        <v>76</v>
      </c>
      <c r="B114" s="11">
        <v>1</v>
      </c>
      <c r="C114" s="11">
        <v>2</v>
      </c>
      <c r="D114" s="11">
        <v>3</v>
      </c>
      <c r="E114" s="11">
        <v>0</v>
      </c>
      <c r="F114" s="11">
        <v>3</v>
      </c>
      <c r="G114" s="15"/>
      <c r="H114" s="16" t="s">
        <v>6</v>
      </c>
      <c r="I114" s="16" t="s">
        <v>30</v>
      </c>
      <c r="J114" s="31" t="s">
        <v>31</v>
      </c>
      <c r="K114" s="31" t="s">
        <v>31</v>
      </c>
      <c r="L114" s="31" t="s">
        <v>31</v>
      </c>
      <c r="M114" s="31" t="s">
        <v>31</v>
      </c>
      <c r="N114" s="31" t="s">
        <v>31</v>
      </c>
      <c r="O114" s="31" t="s">
        <v>31</v>
      </c>
      <c r="P114" s="31" t="s">
        <v>31</v>
      </c>
      <c r="Q114" s="31">
        <v>2021</v>
      </c>
      <c r="W114" s="60"/>
      <c r="X114" s="92"/>
      <c r="Y114" s="60"/>
      <c r="Z114" s="60"/>
      <c r="AA114" s="60"/>
    </row>
    <row r="115" spans="1:27" ht="79.5" customHeight="1">
      <c r="A115" s="11" t="s">
        <v>76</v>
      </c>
      <c r="B115" s="11">
        <v>1</v>
      </c>
      <c r="C115" s="11">
        <v>2</v>
      </c>
      <c r="D115" s="11">
        <v>3</v>
      </c>
      <c r="E115" s="11">
        <v>0</v>
      </c>
      <c r="F115" s="11">
        <v>3</v>
      </c>
      <c r="G115" s="15"/>
      <c r="H115" s="16" t="s">
        <v>60</v>
      </c>
      <c r="I115" s="16" t="s">
        <v>29</v>
      </c>
      <c r="J115" s="31">
        <v>1</v>
      </c>
      <c r="K115" s="31">
        <v>1</v>
      </c>
      <c r="L115" s="31">
        <v>1</v>
      </c>
      <c r="M115" s="31">
        <v>1</v>
      </c>
      <c r="N115" s="31">
        <v>1</v>
      </c>
      <c r="O115" s="31">
        <v>1</v>
      </c>
      <c r="P115" s="33">
        <f>J115+K115+L115+M115+N115+O115</f>
        <v>6</v>
      </c>
      <c r="Q115" s="31">
        <v>2021</v>
      </c>
      <c r="W115" s="60"/>
      <c r="X115" s="92"/>
      <c r="Y115" s="93"/>
      <c r="Z115" s="93"/>
      <c r="AA115" s="60"/>
    </row>
    <row r="116" spans="1:27" ht="66" customHeight="1">
      <c r="A116" s="11" t="s">
        <v>76</v>
      </c>
      <c r="B116" s="11">
        <v>1</v>
      </c>
      <c r="C116" s="11">
        <v>2</v>
      </c>
      <c r="D116" s="11">
        <v>3</v>
      </c>
      <c r="E116" s="11">
        <v>0</v>
      </c>
      <c r="F116" s="11">
        <v>3</v>
      </c>
      <c r="G116" s="15"/>
      <c r="H116" s="16" t="s">
        <v>68</v>
      </c>
      <c r="I116" s="16" t="s">
        <v>29</v>
      </c>
      <c r="J116" s="31">
        <v>8</v>
      </c>
      <c r="K116" s="31">
        <v>20</v>
      </c>
      <c r="L116" s="31">
        <v>20</v>
      </c>
      <c r="M116" s="31">
        <v>20</v>
      </c>
      <c r="N116" s="31">
        <v>20</v>
      </c>
      <c r="O116" s="31">
        <v>20</v>
      </c>
      <c r="P116" s="33">
        <f>J116+K116+L116+M116+N116+O116</f>
        <v>108</v>
      </c>
      <c r="Q116" s="31">
        <v>2021</v>
      </c>
      <c r="W116" s="60"/>
      <c r="X116" s="92"/>
      <c r="Y116" s="93"/>
      <c r="Z116" s="93"/>
      <c r="AA116" s="60"/>
    </row>
    <row r="117" spans="1:27" ht="18.75" customHeight="1">
      <c r="A117" s="11" t="s">
        <v>76</v>
      </c>
      <c r="B117" s="11">
        <v>1</v>
      </c>
      <c r="C117" s="11">
        <v>3</v>
      </c>
      <c r="D117" s="11">
        <v>0</v>
      </c>
      <c r="E117" s="11">
        <v>0</v>
      </c>
      <c r="F117" s="11">
        <v>0</v>
      </c>
      <c r="G117" s="15"/>
      <c r="H117" s="82" t="s">
        <v>85</v>
      </c>
      <c r="I117" s="14" t="s">
        <v>30</v>
      </c>
      <c r="J117" s="34" t="s">
        <v>31</v>
      </c>
      <c r="K117" s="34" t="s">
        <v>31</v>
      </c>
      <c r="L117" s="34" t="s">
        <v>31</v>
      </c>
      <c r="M117" s="34" t="s">
        <v>31</v>
      </c>
      <c r="N117" s="34" t="s">
        <v>31</v>
      </c>
      <c r="O117" s="34" t="s">
        <v>31</v>
      </c>
      <c r="P117" s="34" t="s">
        <v>31</v>
      </c>
      <c r="Q117" s="30">
        <v>2021</v>
      </c>
      <c r="W117" s="60"/>
      <c r="X117" s="91"/>
      <c r="Y117" s="93"/>
      <c r="Z117" s="93"/>
      <c r="AA117" s="60"/>
    </row>
    <row r="118" spans="1:27" ht="32.25" customHeight="1">
      <c r="A118" s="11" t="s">
        <v>76</v>
      </c>
      <c r="B118" s="11">
        <v>1</v>
      </c>
      <c r="C118" s="11">
        <v>3</v>
      </c>
      <c r="D118" s="11">
        <v>1</v>
      </c>
      <c r="E118" s="11">
        <v>0</v>
      </c>
      <c r="F118" s="11">
        <v>0</v>
      </c>
      <c r="G118" s="15"/>
      <c r="H118" s="82" t="s">
        <v>111</v>
      </c>
      <c r="I118" s="14" t="s">
        <v>30</v>
      </c>
      <c r="J118" s="30" t="s">
        <v>31</v>
      </c>
      <c r="K118" s="30" t="s">
        <v>31</v>
      </c>
      <c r="L118" s="30" t="s">
        <v>31</v>
      </c>
      <c r="M118" s="30" t="s">
        <v>31</v>
      </c>
      <c r="N118" s="30" t="s">
        <v>31</v>
      </c>
      <c r="O118" s="30" t="s">
        <v>31</v>
      </c>
      <c r="P118" s="30" t="s">
        <v>31</v>
      </c>
      <c r="Q118" s="30">
        <v>2021</v>
      </c>
      <c r="W118" s="60"/>
      <c r="X118" s="60"/>
      <c r="Y118" s="93"/>
      <c r="Z118" s="93"/>
      <c r="AA118" s="60"/>
    </row>
    <row r="119" spans="1:27" ht="35.25" customHeight="1">
      <c r="A119" s="11" t="s">
        <v>76</v>
      </c>
      <c r="B119" s="11">
        <v>1</v>
      </c>
      <c r="C119" s="11">
        <v>3</v>
      </c>
      <c r="D119" s="11">
        <v>1</v>
      </c>
      <c r="E119" s="11">
        <v>0</v>
      </c>
      <c r="F119" s="11">
        <v>0</v>
      </c>
      <c r="G119" s="15"/>
      <c r="H119" s="14" t="s">
        <v>112</v>
      </c>
      <c r="I119" s="14" t="s">
        <v>66</v>
      </c>
      <c r="J119" s="37">
        <v>965</v>
      </c>
      <c r="K119" s="33">
        <v>979</v>
      </c>
      <c r="L119" s="33">
        <v>989</v>
      </c>
      <c r="M119" s="33">
        <v>999</v>
      </c>
      <c r="N119" s="33">
        <v>1000</v>
      </c>
      <c r="O119" s="33">
        <v>1001</v>
      </c>
      <c r="P119" s="33">
        <f>O119</f>
        <v>1001</v>
      </c>
      <c r="Q119" s="30">
        <v>2021</v>
      </c>
      <c r="R119" s="58"/>
      <c r="W119" s="60"/>
      <c r="X119" s="60"/>
      <c r="Y119" s="60"/>
      <c r="Z119" s="91"/>
      <c r="AA119" s="60"/>
    </row>
    <row r="120" spans="1:17" ht="39" customHeight="1">
      <c r="A120" s="11" t="s">
        <v>76</v>
      </c>
      <c r="B120" s="11">
        <v>1</v>
      </c>
      <c r="C120" s="11">
        <v>3</v>
      </c>
      <c r="D120" s="11">
        <v>1</v>
      </c>
      <c r="E120" s="11">
        <v>0</v>
      </c>
      <c r="F120" s="11">
        <v>0</v>
      </c>
      <c r="G120" s="15"/>
      <c r="H120" s="14" t="s">
        <v>123</v>
      </c>
      <c r="I120" s="14" t="s">
        <v>28</v>
      </c>
      <c r="J120" s="32">
        <v>10.6</v>
      </c>
      <c r="K120" s="30">
        <v>10.8</v>
      </c>
      <c r="L120" s="30">
        <v>10.9</v>
      </c>
      <c r="M120" s="30">
        <v>10.9</v>
      </c>
      <c r="N120" s="34">
        <v>11</v>
      </c>
      <c r="O120" s="30">
        <v>11.2</v>
      </c>
      <c r="P120" s="30">
        <v>11.2</v>
      </c>
      <c r="Q120" s="30">
        <v>2021</v>
      </c>
    </row>
    <row r="121" spans="1:17" ht="60.75" customHeight="1">
      <c r="A121" s="11" t="s">
        <v>76</v>
      </c>
      <c r="B121" s="11">
        <v>1</v>
      </c>
      <c r="C121" s="11">
        <v>3</v>
      </c>
      <c r="D121" s="11">
        <v>1</v>
      </c>
      <c r="E121" s="11">
        <v>0</v>
      </c>
      <c r="F121" s="11">
        <v>1</v>
      </c>
      <c r="G121" s="15"/>
      <c r="H121" s="14" t="s">
        <v>113</v>
      </c>
      <c r="I121" s="14" t="s">
        <v>30</v>
      </c>
      <c r="J121" s="30" t="s">
        <v>31</v>
      </c>
      <c r="K121" s="30" t="s">
        <v>31</v>
      </c>
      <c r="L121" s="30" t="s">
        <v>31</v>
      </c>
      <c r="M121" s="30" t="s">
        <v>31</v>
      </c>
      <c r="N121" s="30" t="s">
        <v>31</v>
      </c>
      <c r="O121" s="30" t="s">
        <v>31</v>
      </c>
      <c r="P121" s="30" t="s">
        <v>31</v>
      </c>
      <c r="Q121" s="30">
        <v>2021</v>
      </c>
    </row>
    <row r="122" spans="1:17" ht="38.25" customHeight="1">
      <c r="A122" s="11" t="s">
        <v>76</v>
      </c>
      <c r="B122" s="11">
        <v>1</v>
      </c>
      <c r="C122" s="11">
        <v>3</v>
      </c>
      <c r="D122" s="11">
        <v>1</v>
      </c>
      <c r="E122" s="11">
        <v>0</v>
      </c>
      <c r="F122" s="11">
        <v>1</v>
      </c>
      <c r="G122" s="15"/>
      <c r="H122" s="14" t="s">
        <v>124</v>
      </c>
      <c r="I122" s="14" t="s">
        <v>29</v>
      </c>
      <c r="J122" s="30">
        <v>768</v>
      </c>
      <c r="K122" s="30">
        <v>770</v>
      </c>
      <c r="L122" s="30">
        <v>771</v>
      </c>
      <c r="M122" s="30">
        <v>775</v>
      </c>
      <c r="N122" s="30">
        <v>780</v>
      </c>
      <c r="O122" s="30">
        <v>780</v>
      </c>
      <c r="P122" s="30">
        <v>780</v>
      </c>
      <c r="Q122" s="30">
        <v>2020</v>
      </c>
    </row>
    <row r="123" spans="1:17" ht="63.75" customHeight="1">
      <c r="A123" s="11" t="s">
        <v>76</v>
      </c>
      <c r="B123" s="11">
        <v>1</v>
      </c>
      <c r="C123" s="11">
        <v>3</v>
      </c>
      <c r="D123" s="11">
        <v>1</v>
      </c>
      <c r="E123" s="11">
        <v>0</v>
      </c>
      <c r="F123" s="11">
        <v>2</v>
      </c>
      <c r="G123" s="15"/>
      <c r="H123" s="14" t="s">
        <v>114</v>
      </c>
      <c r="I123" s="14" t="s">
        <v>30</v>
      </c>
      <c r="J123" s="30" t="s">
        <v>31</v>
      </c>
      <c r="K123" s="30" t="s">
        <v>31</v>
      </c>
      <c r="L123" s="30" t="s">
        <v>31</v>
      </c>
      <c r="M123" s="30" t="s">
        <v>31</v>
      </c>
      <c r="N123" s="30" t="s">
        <v>31</v>
      </c>
      <c r="O123" s="30" t="s">
        <v>31</v>
      </c>
      <c r="P123" s="30" t="s">
        <v>31</v>
      </c>
      <c r="Q123" s="30">
        <v>2021</v>
      </c>
    </row>
    <row r="124" spans="1:17" ht="51" customHeight="1">
      <c r="A124" s="11" t="s">
        <v>76</v>
      </c>
      <c r="B124" s="11">
        <v>1</v>
      </c>
      <c r="C124" s="11">
        <v>3</v>
      </c>
      <c r="D124" s="11">
        <v>1</v>
      </c>
      <c r="E124" s="11">
        <v>0</v>
      </c>
      <c r="F124" s="11">
        <v>2</v>
      </c>
      <c r="G124" s="15"/>
      <c r="H124" s="14" t="s">
        <v>115</v>
      </c>
      <c r="I124" s="14" t="s">
        <v>29</v>
      </c>
      <c r="J124" s="30">
        <v>24</v>
      </c>
      <c r="K124" s="30">
        <v>6</v>
      </c>
      <c r="L124" s="30">
        <v>8</v>
      </c>
      <c r="M124" s="30">
        <v>8</v>
      </c>
      <c r="N124" s="30">
        <v>5</v>
      </c>
      <c r="O124" s="30">
        <v>4</v>
      </c>
      <c r="P124" s="37">
        <f>J124+K124+L124+M124+N124+O124</f>
        <v>55</v>
      </c>
      <c r="Q124" s="30">
        <v>2021</v>
      </c>
    </row>
    <row r="125" spans="1:17" ht="52.5" customHeight="1">
      <c r="A125" s="11" t="s">
        <v>76</v>
      </c>
      <c r="B125" s="11">
        <v>1</v>
      </c>
      <c r="C125" s="11">
        <v>3</v>
      </c>
      <c r="D125" s="11">
        <v>1</v>
      </c>
      <c r="E125" s="11">
        <v>0</v>
      </c>
      <c r="F125" s="11">
        <v>2</v>
      </c>
      <c r="G125" s="15"/>
      <c r="H125" s="14" t="s">
        <v>67</v>
      </c>
      <c r="I125" s="14" t="s">
        <v>29</v>
      </c>
      <c r="J125" s="30">
        <v>234</v>
      </c>
      <c r="K125" s="30">
        <v>255</v>
      </c>
      <c r="L125" s="30">
        <v>259</v>
      </c>
      <c r="M125" s="30">
        <v>260</v>
      </c>
      <c r="N125" s="30">
        <v>260</v>
      </c>
      <c r="O125" s="30">
        <v>260</v>
      </c>
      <c r="P125" s="37">
        <v>260</v>
      </c>
      <c r="Q125" s="30">
        <v>2019</v>
      </c>
    </row>
    <row r="126" spans="1:17" ht="60" customHeight="1">
      <c r="A126" s="11" t="s">
        <v>76</v>
      </c>
      <c r="B126" s="11">
        <v>1</v>
      </c>
      <c r="C126" s="11">
        <v>3</v>
      </c>
      <c r="D126" s="11">
        <v>1</v>
      </c>
      <c r="E126" s="11">
        <v>0</v>
      </c>
      <c r="F126" s="11">
        <v>3</v>
      </c>
      <c r="G126" s="15"/>
      <c r="H126" s="14" t="s">
        <v>116</v>
      </c>
      <c r="I126" s="14" t="s">
        <v>30</v>
      </c>
      <c r="J126" s="30" t="s">
        <v>31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31</v>
      </c>
      <c r="P126" s="30" t="s">
        <v>31</v>
      </c>
      <c r="Q126" s="30">
        <v>2021</v>
      </c>
    </row>
    <row r="127" spans="1:17" ht="60" customHeight="1">
      <c r="A127" s="11" t="s">
        <v>76</v>
      </c>
      <c r="B127" s="11">
        <v>1</v>
      </c>
      <c r="C127" s="11">
        <v>3</v>
      </c>
      <c r="D127" s="11">
        <v>1</v>
      </c>
      <c r="E127" s="11">
        <v>0</v>
      </c>
      <c r="F127" s="11">
        <v>3</v>
      </c>
      <c r="G127" s="15"/>
      <c r="H127" s="14" t="s">
        <v>71</v>
      </c>
      <c r="I127" s="14" t="s">
        <v>29</v>
      </c>
      <c r="J127" s="30">
        <v>1</v>
      </c>
      <c r="K127" s="30">
        <v>0</v>
      </c>
      <c r="L127" s="30">
        <v>0</v>
      </c>
      <c r="M127" s="30">
        <v>0</v>
      </c>
      <c r="N127" s="30">
        <v>0</v>
      </c>
      <c r="O127" s="30">
        <v>1</v>
      </c>
      <c r="P127" s="37">
        <f>J127+K127+L127+M127+N127+O127</f>
        <v>2</v>
      </c>
      <c r="Q127" s="30">
        <v>2021</v>
      </c>
    </row>
    <row r="128" spans="1:17" ht="50.25" customHeight="1">
      <c r="A128" s="11" t="s">
        <v>76</v>
      </c>
      <c r="B128" s="11">
        <v>1</v>
      </c>
      <c r="C128" s="11">
        <v>3</v>
      </c>
      <c r="D128" s="11">
        <v>1</v>
      </c>
      <c r="E128" s="11">
        <v>0</v>
      </c>
      <c r="F128" s="11">
        <v>4</v>
      </c>
      <c r="G128" s="15"/>
      <c r="H128" s="14" t="s">
        <v>149</v>
      </c>
      <c r="I128" s="14" t="s">
        <v>30</v>
      </c>
      <c r="J128" s="30" t="s">
        <v>31</v>
      </c>
      <c r="K128" s="30" t="s">
        <v>31</v>
      </c>
      <c r="L128" s="30" t="s">
        <v>31</v>
      </c>
      <c r="M128" s="30" t="s">
        <v>31</v>
      </c>
      <c r="N128" s="30" t="s">
        <v>31</v>
      </c>
      <c r="O128" s="30" t="s">
        <v>31</v>
      </c>
      <c r="P128" s="30" t="s">
        <v>31</v>
      </c>
      <c r="Q128" s="30">
        <v>2021</v>
      </c>
    </row>
    <row r="129" spans="1:17" ht="39" customHeight="1">
      <c r="A129" s="11" t="s">
        <v>76</v>
      </c>
      <c r="B129" s="11">
        <v>1</v>
      </c>
      <c r="C129" s="11">
        <v>3</v>
      </c>
      <c r="D129" s="11">
        <v>1</v>
      </c>
      <c r="E129" s="11">
        <v>0</v>
      </c>
      <c r="F129" s="11">
        <v>4</v>
      </c>
      <c r="G129" s="15"/>
      <c r="H129" s="14" t="s">
        <v>62</v>
      </c>
      <c r="I129" s="14" t="s">
        <v>29</v>
      </c>
      <c r="J129" s="30">
        <v>81</v>
      </c>
      <c r="K129" s="30">
        <v>82</v>
      </c>
      <c r="L129" s="30">
        <v>82</v>
      </c>
      <c r="M129" s="30">
        <v>84</v>
      </c>
      <c r="N129" s="30">
        <v>84</v>
      </c>
      <c r="O129" s="30">
        <v>84</v>
      </c>
      <c r="P129" s="37">
        <v>84</v>
      </c>
      <c r="Q129" s="30">
        <v>2019</v>
      </c>
    </row>
    <row r="130" spans="1:17" ht="39" customHeight="1">
      <c r="A130" s="11" t="s">
        <v>76</v>
      </c>
      <c r="B130" s="11">
        <v>1</v>
      </c>
      <c r="C130" s="11">
        <v>3</v>
      </c>
      <c r="D130" s="11">
        <v>1</v>
      </c>
      <c r="E130" s="11">
        <v>0</v>
      </c>
      <c r="F130" s="11">
        <v>4</v>
      </c>
      <c r="G130" s="15"/>
      <c r="H130" s="14" t="s">
        <v>46</v>
      </c>
      <c r="I130" s="14" t="s">
        <v>28</v>
      </c>
      <c r="J130" s="33">
        <v>6</v>
      </c>
      <c r="K130" s="33">
        <v>6</v>
      </c>
      <c r="L130" s="33">
        <v>6</v>
      </c>
      <c r="M130" s="33">
        <v>6</v>
      </c>
      <c r="N130" s="33">
        <v>6</v>
      </c>
      <c r="O130" s="33">
        <v>6</v>
      </c>
      <c r="P130" s="37">
        <v>6</v>
      </c>
      <c r="Q130" s="30">
        <v>2016</v>
      </c>
    </row>
    <row r="131" spans="1:17" ht="47.25" customHeight="1">
      <c r="A131" s="11" t="s">
        <v>76</v>
      </c>
      <c r="B131" s="11">
        <v>1</v>
      </c>
      <c r="C131" s="11">
        <v>3</v>
      </c>
      <c r="D131" s="11">
        <v>1</v>
      </c>
      <c r="E131" s="11">
        <v>0</v>
      </c>
      <c r="F131" s="11">
        <v>5</v>
      </c>
      <c r="G131" s="15"/>
      <c r="H131" s="14" t="s">
        <v>121</v>
      </c>
      <c r="I131" s="14" t="s">
        <v>30</v>
      </c>
      <c r="J131" s="30" t="s">
        <v>31</v>
      </c>
      <c r="K131" s="30" t="s">
        <v>31</v>
      </c>
      <c r="L131" s="30" t="s">
        <v>31</v>
      </c>
      <c r="M131" s="30" t="s">
        <v>31</v>
      </c>
      <c r="N131" s="30" t="s">
        <v>31</v>
      </c>
      <c r="O131" s="30" t="s">
        <v>31</v>
      </c>
      <c r="P131" s="30" t="s">
        <v>31</v>
      </c>
      <c r="Q131" s="30">
        <v>2021</v>
      </c>
    </row>
    <row r="132" spans="1:19" ht="47.25" customHeight="1">
      <c r="A132" s="11" t="s">
        <v>76</v>
      </c>
      <c r="B132" s="11">
        <v>1</v>
      </c>
      <c r="C132" s="11">
        <v>3</v>
      </c>
      <c r="D132" s="11">
        <v>1</v>
      </c>
      <c r="E132" s="11">
        <v>0</v>
      </c>
      <c r="F132" s="11">
        <v>5</v>
      </c>
      <c r="G132" s="15"/>
      <c r="H132" s="14" t="s">
        <v>41</v>
      </c>
      <c r="I132" s="14" t="s">
        <v>29</v>
      </c>
      <c r="J132" s="30">
        <v>20</v>
      </c>
      <c r="K132" s="30">
        <v>10</v>
      </c>
      <c r="L132" s="30">
        <v>10</v>
      </c>
      <c r="M132" s="30">
        <v>10</v>
      </c>
      <c r="N132" s="30">
        <v>11</v>
      </c>
      <c r="O132" s="30">
        <v>11</v>
      </c>
      <c r="P132" s="37">
        <f>J132+K132+L132+M132+N132+O132</f>
        <v>72</v>
      </c>
      <c r="Q132" s="30">
        <v>2021</v>
      </c>
      <c r="R132" s="60"/>
      <c r="S132" s="60"/>
    </row>
    <row r="133" spans="1:19" ht="43.5" customHeight="1">
      <c r="A133" s="42" t="s">
        <v>76</v>
      </c>
      <c r="B133" s="42">
        <v>1</v>
      </c>
      <c r="C133" s="42">
        <v>4</v>
      </c>
      <c r="D133" s="42">
        <v>0</v>
      </c>
      <c r="E133" s="42">
        <v>0</v>
      </c>
      <c r="F133" s="42">
        <v>0</v>
      </c>
      <c r="G133" s="45"/>
      <c r="H133" s="95" t="s">
        <v>118</v>
      </c>
      <c r="I133" s="43" t="s">
        <v>30</v>
      </c>
      <c r="J133" s="44" t="s">
        <v>31</v>
      </c>
      <c r="K133" s="44" t="s">
        <v>31</v>
      </c>
      <c r="L133" s="44" t="s">
        <v>31</v>
      </c>
      <c r="M133" s="44" t="s">
        <v>31</v>
      </c>
      <c r="N133" s="44" t="s">
        <v>31</v>
      </c>
      <c r="O133" s="44" t="s">
        <v>31</v>
      </c>
      <c r="P133" s="44" t="s">
        <v>31</v>
      </c>
      <c r="Q133" s="98">
        <v>2021</v>
      </c>
      <c r="R133" s="60"/>
      <c r="S133" s="60"/>
    </row>
    <row r="134" spans="1:19" ht="45" customHeight="1">
      <c r="A134" s="11" t="s">
        <v>76</v>
      </c>
      <c r="B134" s="11">
        <v>1</v>
      </c>
      <c r="C134" s="11">
        <v>4</v>
      </c>
      <c r="D134" s="11">
        <v>1</v>
      </c>
      <c r="E134" s="11">
        <v>0</v>
      </c>
      <c r="F134" s="11">
        <v>0</v>
      </c>
      <c r="G134" s="17"/>
      <c r="H134" s="86" t="s">
        <v>65</v>
      </c>
      <c r="I134" s="14" t="s">
        <v>30</v>
      </c>
      <c r="J134" s="30" t="s">
        <v>31</v>
      </c>
      <c r="K134" s="30" t="s">
        <v>31</v>
      </c>
      <c r="L134" s="30" t="s">
        <v>31</v>
      </c>
      <c r="M134" s="30" t="s">
        <v>31</v>
      </c>
      <c r="N134" s="30" t="s">
        <v>31</v>
      </c>
      <c r="O134" s="30" t="s">
        <v>31</v>
      </c>
      <c r="P134" s="30" t="s">
        <v>31</v>
      </c>
      <c r="Q134" s="33">
        <v>2021</v>
      </c>
      <c r="R134" s="60"/>
      <c r="S134" s="60"/>
    </row>
    <row r="135" spans="1:19" ht="65.25" customHeight="1">
      <c r="A135" s="11" t="s">
        <v>76</v>
      </c>
      <c r="B135" s="11">
        <v>1</v>
      </c>
      <c r="C135" s="11">
        <v>4</v>
      </c>
      <c r="D135" s="11">
        <v>1</v>
      </c>
      <c r="E135" s="11">
        <v>0</v>
      </c>
      <c r="F135" s="11">
        <v>0</v>
      </c>
      <c r="G135" s="17"/>
      <c r="H135" s="14" t="s">
        <v>91</v>
      </c>
      <c r="I135" s="14" t="s">
        <v>120</v>
      </c>
      <c r="J135" s="33">
        <v>100</v>
      </c>
      <c r="K135" s="33">
        <v>100</v>
      </c>
      <c r="L135" s="33">
        <v>100</v>
      </c>
      <c r="M135" s="33">
        <v>100</v>
      </c>
      <c r="N135" s="33">
        <v>100</v>
      </c>
      <c r="O135" s="33">
        <v>100</v>
      </c>
      <c r="P135" s="33">
        <v>100</v>
      </c>
      <c r="Q135" s="30">
        <v>2016</v>
      </c>
      <c r="R135" s="60"/>
      <c r="S135" s="60"/>
    </row>
    <row r="136" spans="1:19" ht="58.5" customHeight="1">
      <c r="A136" s="11" t="s">
        <v>76</v>
      </c>
      <c r="B136" s="11">
        <v>1</v>
      </c>
      <c r="C136" s="11">
        <v>4</v>
      </c>
      <c r="D136" s="11">
        <v>1</v>
      </c>
      <c r="E136" s="11">
        <v>0</v>
      </c>
      <c r="F136" s="11">
        <v>0</v>
      </c>
      <c r="G136" s="17"/>
      <c r="H136" s="14" t="s">
        <v>8</v>
      </c>
      <c r="I136" s="14" t="s">
        <v>55</v>
      </c>
      <c r="J136" s="32">
        <v>4100</v>
      </c>
      <c r="K136" s="34">
        <v>900</v>
      </c>
      <c r="L136" s="34">
        <v>800</v>
      </c>
      <c r="M136" s="34">
        <v>700</v>
      </c>
      <c r="N136" s="34">
        <v>700</v>
      </c>
      <c r="O136" s="34">
        <v>700</v>
      </c>
      <c r="P136" s="32">
        <f>J136+K136+L136+M136+N136+O136</f>
        <v>7900</v>
      </c>
      <c r="Q136" s="33">
        <v>2021</v>
      </c>
      <c r="R136" s="60"/>
      <c r="S136" s="60"/>
    </row>
    <row r="137" spans="1:19" ht="72" customHeight="1">
      <c r="A137" s="11" t="s">
        <v>76</v>
      </c>
      <c r="B137" s="11">
        <v>1</v>
      </c>
      <c r="C137" s="11">
        <v>4</v>
      </c>
      <c r="D137" s="11">
        <v>1</v>
      </c>
      <c r="E137" s="11">
        <v>0</v>
      </c>
      <c r="F137" s="11">
        <v>1</v>
      </c>
      <c r="G137" s="17"/>
      <c r="H137" s="16" t="s">
        <v>106</v>
      </c>
      <c r="I137" s="14" t="s">
        <v>30</v>
      </c>
      <c r="J137" s="30" t="s">
        <v>31</v>
      </c>
      <c r="K137" s="30" t="s">
        <v>31</v>
      </c>
      <c r="L137" s="30" t="s">
        <v>31</v>
      </c>
      <c r="M137" s="30" t="s">
        <v>31</v>
      </c>
      <c r="N137" s="30" t="s">
        <v>31</v>
      </c>
      <c r="O137" s="30" t="s">
        <v>31</v>
      </c>
      <c r="P137" s="30" t="s">
        <v>31</v>
      </c>
      <c r="Q137" s="30">
        <v>2021</v>
      </c>
      <c r="R137" s="60"/>
      <c r="S137" s="60"/>
    </row>
    <row r="138" spans="1:19" ht="30">
      <c r="A138" s="11" t="s">
        <v>76</v>
      </c>
      <c r="B138" s="11">
        <v>1</v>
      </c>
      <c r="C138" s="11">
        <v>4</v>
      </c>
      <c r="D138" s="11">
        <v>1</v>
      </c>
      <c r="E138" s="11">
        <v>0</v>
      </c>
      <c r="F138" s="11">
        <v>1</v>
      </c>
      <c r="G138" s="17"/>
      <c r="H138" s="14" t="s">
        <v>2</v>
      </c>
      <c r="I138" s="14" t="s">
        <v>29</v>
      </c>
      <c r="J138" s="30">
        <v>2</v>
      </c>
      <c r="K138" s="30">
        <v>2</v>
      </c>
      <c r="L138" s="30">
        <v>2</v>
      </c>
      <c r="M138" s="30">
        <v>2</v>
      </c>
      <c r="N138" s="30">
        <v>2</v>
      </c>
      <c r="O138" s="30">
        <v>2</v>
      </c>
      <c r="P138" s="37">
        <f>J138+K138+L138+M138+N138+O138</f>
        <v>12</v>
      </c>
      <c r="Q138" s="30">
        <v>2021</v>
      </c>
      <c r="R138" s="60"/>
      <c r="S138" s="60"/>
    </row>
    <row r="139" spans="1:19" ht="44.25" customHeight="1">
      <c r="A139" s="11" t="s">
        <v>76</v>
      </c>
      <c r="B139" s="11">
        <v>1</v>
      </c>
      <c r="C139" s="11">
        <v>4</v>
      </c>
      <c r="D139" s="11">
        <v>1</v>
      </c>
      <c r="E139" s="11">
        <v>0</v>
      </c>
      <c r="F139" s="11">
        <v>2</v>
      </c>
      <c r="G139" s="17"/>
      <c r="H139" s="14" t="s">
        <v>122</v>
      </c>
      <c r="I139" s="14" t="s">
        <v>30</v>
      </c>
      <c r="J139" s="30" t="s">
        <v>31</v>
      </c>
      <c r="K139" s="30" t="s">
        <v>31</v>
      </c>
      <c r="L139" s="30" t="s">
        <v>31</v>
      </c>
      <c r="M139" s="30" t="s">
        <v>31</v>
      </c>
      <c r="N139" s="30" t="s">
        <v>31</v>
      </c>
      <c r="O139" s="30" t="s">
        <v>31</v>
      </c>
      <c r="P139" s="30" t="s">
        <v>31</v>
      </c>
      <c r="Q139" s="30">
        <v>2021</v>
      </c>
      <c r="R139" s="60"/>
      <c r="S139" s="60"/>
    </row>
    <row r="140" spans="1:19" ht="42" customHeight="1">
      <c r="A140" s="11" t="s">
        <v>76</v>
      </c>
      <c r="B140" s="11">
        <v>1</v>
      </c>
      <c r="C140" s="11">
        <v>4</v>
      </c>
      <c r="D140" s="11">
        <v>1</v>
      </c>
      <c r="E140" s="11">
        <v>0</v>
      </c>
      <c r="F140" s="11">
        <v>2</v>
      </c>
      <c r="G140" s="17"/>
      <c r="H140" s="14" t="s">
        <v>117</v>
      </c>
      <c r="I140" s="14" t="s">
        <v>29</v>
      </c>
      <c r="J140" s="30">
        <v>4</v>
      </c>
      <c r="K140" s="30">
        <v>4</v>
      </c>
      <c r="L140" s="30">
        <v>4</v>
      </c>
      <c r="M140" s="30">
        <v>4</v>
      </c>
      <c r="N140" s="30">
        <v>4</v>
      </c>
      <c r="O140" s="30">
        <v>4</v>
      </c>
      <c r="P140" s="37">
        <f>J140+K140+L140+M140+N140+O140</f>
        <v>24</v>
      </c>
      <c r="Q140" s="30">
        <v>2021</v>
      </c>
      <c r="R140" s="60"/>
      <c r="S140" s="60"/>
    </row>
    <row r="141" spans="1:19" ht="71.25" customHeight="1">
      <c r="A141" s="11" t="s">
        <v>76</v>
      </c>
      <c r="B141" s="11">
        <v>1</v>
      </c>
      <c r="C141" s="11">
        <v>4</v>
      </c>
      <c r="D141" s="11">
        <v>1</v>
      </c>
      <c r="E141" s="11">
        <v>0</v>
      </c>
      <c r="F141" s="11">
        <v>3</v>
      </c>
      <c r="G141" s="17"/>
      <c r="H141" s="14" t="s">
        <v>148</v>
      </c>
      <c r="I141" s="14" t="s">
        <v>30</v>
      </c>
      <c r="J141" s="30" t="s">
        <v>31</v>
      </c>
      <c r="K141" s="30" t="s">
        <v>31</v>
      </c>
      <c r="L141" s="30" t="s">
        <v>31</v>
      </c>
      <c r="M141" s="30" t="s">
        <v>31</v>
      </c>
      <c r="N141" s="30" t="s">
        <v>31</v>
      </c>
      <c r="O141" s="30" t="s">
        <v>31</v>
      </c>
      <c r="P141" s="30" t="s">
        <v>31</v>
      </c>
      <c r="Q141" s="30">
        <v>2021</v>
      </c>
      <c r="R141" s="60"/>
      <c r="S141" s="60"/>
    </row>
    <row r="142" spans="1:19" ht="45" customHeight="1">
      <c r="A142" s="11" t="s">
        <v>76</v>
      </c>
      <c r="B142" s="11">
        <v>1</v>
      </c>
      <c r="C142" s="11">
        <v>4</v>
      </c>
      <c r="D142" s="11">
        <v>1</v>
      </c>
      <c r="E142" s="11">
        <v>0</v>
      </c>
      <c r="F142" s="11">
        <v>3</v>
      </c>
      <c r="G142" s="17"/>
      <c r="H142" s="14" t="s">
        <v>42</v>
      </c>
      <c r="I142" s="14" t="s">
        <v>29</v>
      </c>
      <c r="J142" s="30">
        <v>4</v>
      </c>
      <c r="K142" s="30">
        <v>4</v>
      </c>
      <c r="L142" s="30">
        <v>4</v>
      </c>
      <c r="M142" s="30">
        <v>4</v>
      </c>
      <c r="N142" s="30">
        <v>4</v>
      </c>
      <c r="O142" s="30">
        <v>4</v>
      </c>
      <c r="P142" s="37">
        <f>J142+K142+L142+M142+N142+O142</f>
        <v>24</v>
      </c>
      <c r="Q142" s="30">
        <v>2021</v>
      </c>
      <c r="R142" s="60"/>
      <c r="S142" s="60"/>
    </row>
    <row r="143" spans="1:19" ht="45" customHeight="1">
      <c r="A143" s="11" t="s">
        <v>76</v>
      </c>
      <c r="B143" s="11">
        <v>1</v>
      </c>
      <c r="C143" s="11">
        <v>4</v>
      </c>
      <c r="D143" s="11">
        <v>1</v>
      </c>
      <c r="E143" s="11">
        <v>0</v>
      </c>
      <c r="F143" s="11">
        <v>4</v>
      </c>
      <c r="G143" s="17"/>
      <c r="H143" s="16" t="s">
        <v>0</v>
      </c>
      <c r="I143" s="14" t="s">
        <v>30</v>
      </c>
      <c r="J143" s="30" t="s">
        <v>31</v>
      </c>
      <c r="K143" s="30" t="s">
        <v>31</v>
      </c>
      <c r="L143" s="30" t="s">
        <v>31</v>
      </c>
      <c r="M143" s="30" t="s">
        <v>31</v>
      </c>
      <c r="N143" s="30" t="s">
        <v>31</v>
      </c>
      <c r="O143" s="30" t="s">
        <v>31</v>
      </c>
      <c r="P143" s="30" t="s">
        <v>31</v>
      </c>
      <c r="Q143" s="30">
        <v>2021</v>
      </c>
      <c r="R143" s="60"/>
      <c r="S143" s="60"/>
    </row>
    <row r="144" spans="1:19" ht="45" customHeight="1">
      <c r="A144" s="11" t="s">
        <v>76</v>
      </c>
      <c r="B144" s="11">
        <v>1</v>
      </c>
      <c r="C144" s="11">
        <v>4</v>
      </c>
      <c r="D144" s="11">
        <v>1</v>
      </c>
      <c r="E144" s="11">
        <v>0</v>
      </c>
      <c r="F144" s="11">
        <v>4</v>
      </c>
      <c r="G144" s="17"/>
      <c r="H144" s="14" t="s">
        <v>1</v>
      </c>
      <c r="I144" s="14" t="s">
        <v>29</v>
      </c>
      <c r="J144" s="30">
        <v>800</v>
      </c>
      <c r="K144" s="30">
        <v>800</v>
      </c>
      <c r="L144" s="30">
        <v>800</v>
      </c>
      <c r="M144" s="30">
        <v>800</v>
      </c>
      <c r="N144" s="30">
        <v>800</v>
      </c>
      <c r="O144" s="30">
        <v>800</v>
      </c>
      <c r="P144" s="32">
        <f>J144+K144+L144+M144+N144+O144</f>
        <v>4800</v>
      </c>
      <c r="Q144" s="30">
        <v>2021</v>
      </c>
      <c r="R144" s="60"/>
      <c r="S144" s="60"/>
    </row>
    <row r="145" spans="1:20" s="51" customFormat="1" ht="15">
      <c r="A145" s="42" t="s">
        <v>76</v>
      </c>
      <c r="B145" s="42">
        <v>1</v>
      </c>
      <c r="C145" s="42">
        <v>9</v>
      </c>
      <c r="D145" s="42">
        <v>0</v>
      </c>
      <c r="E145" s="42">
        <v>0</v>
      </c>
      <c r="F145" s="42">
        <v>0</v>
      </c>
      <c r="G145" s="84"/>
      <c r="H145" s="85" t="s">
        <v>130</v>
      </c>
      <c r="I145" s="43" t="s">
        <v>55</v>
      </c>
      <c r="J145" s="78">
        <f aca="true" t="shared" si="21" ref="J145:O145">J146+J147</f>
        <v>235.72307999999998</v>
      </c>
      <c r="K145" s="78">
        <f t="shared" si="21"/>
        <v>322.5</v>
      </c>
      <c r="L145" s="78">
        <f t="shared" si="21"/>
        <v>363.5</v>
      </c>
      <c r="M145" s="78">
        <f t="shared" si="21"/>
        <v>373.5</v>
      </c>
      <c r="N145" s="78">
        <f t="shared" si="21"/>
        <v>410.8</v>
      </c>
      <c r="O145" s="78">
        <f t="shared" si="21"/>
        <v>422.3</v>
      </c>
      <c r="P145" s="49">
        <f>J145+K145+L145+M145+N145+O145</f>
        <v>2128.32308</v>
      </c>
      <c r="Q145" s="44">
        <v>2021</v>
      </c>
      <c r="R145" s="65"/>
      <c r="S145" s="61"/>
      <c r="T145" s="66"/>
    </row>
    <row r="146" spans="1:20" ht="15">
      <c r="A146" s="11" t="s">
        <v>76</v>
      </c>
      <c r="B146" s="11">
        <v>1</v>
      </c>
      <c r="C146" s="11">
        <v>9</v>
      </c>
      <c r="D146" s="11">
        <v>0</v>
      </c>
      <c r="E146" s="11">
        <v>0</v>
      </c>
      <c r="F146" s="11">
        <v>0</v>
      </c>
      <c r="G146" s="17">
        <v>2</v>
      </c>
      <c r="H146" s="14" t="s">
        <v>63</v>
      </c>
      <c r="I146" s="14" t="s">
        <v>55</v>
      </c>
      <c r="J146" s="34">
        <f>J149</f>
        <v>0</v>
      </c>
      <c r="K146" s="34">
        <f aca="true" t="shared" si="22" ref="K146:O147">K149</f>
        <v>10.5</v>
      </c>
      <c r="L146" s="34">
        <f t="shared" si="22"/>
        <v>18.7</v>
      </c>
      <c r="M146" s="34">
        <f t="shared" si="22"/>
        <v>18.9</v>
      </c>
      <c r="N146" s="34">
        <f t="shared" si="22"/>
        <v>16.8</v>
      </c>
      <c r="O146" s="34">
        <f t="shared" si="22"/>
        <v>17.3</v>
      </c>
      <c r="P146" s="32">
        <f>J146+K146+L146+M146+N146+O146</f>
        <v>82.19999999999999</v>
      </c>
      <c r="Q146" s="30">
        <v>2021</v>
      </c>
      <c r="R146" s="65"/>
      <c r="S146" s="60"/>
      <c r="T146" s="66"/>
    </row>
    <row r="147" spans="1:20" ht="15">
      <c r="A147" s="11" t="s">
        <v>76</v>
      </c>
      <c r="B147" s="11">
        <v>1</v>
      </c>
      <c r="C147" s="11">
        <v>9</v>
      </c>
      <c r="D147" s="11">
        <v>0</v>
      </c>
      <c r="E147" s="11">
        <v>0</v>
      </c>
      <c r="F147" s="11">
        <v>0</v>
      </c>
      <c r="G147" s="17">
        <v>3</v>
      </c>
      <c r="H147" s="14" t="s">
        <v>64</v>
      </c>
      <c r="I147" s="14" t="s">
        <v>55</v>
      </c>
      <c r="J147" s="34">
        <f>J150</f>
        <v>235.72307999999998</v>
      </c>
      <c r="K147" s="34">
        <f t="shared" si="22"/>
        <v>312</v>
      </c>
      <c r="L147" s="34">
        <f t="shared" si="22"/>
        <v>344.8</v>
      </c>
      <c r="M147" s="34">
        <f t="shared" si="22"/>
        <v>354.6</v>
      </c>
      <c r="N147" s="34">
        <f t="shared" si="22"/>
        <v>394</v>
      </c>
      <c r="O147" s="34">
        <f t="shared" si="22"/>
        <v>405</v>
      </c>
      <c r="P147" s="32">
        <f>J147+K147+L147+M147+N147+O147</f>
        <v>2046.1230799999998</v>
      </c>
      <c r="Q147" s="30">
        <v>2021</v>
      </c>
      <c r="R147" s="65"/>
      <c r="S147" s="60"/>
      <c r="T147" s="66"/>
    </row>
    <row r="148" spans="1:19" s="53" customFormat="1" ht="42.75">
      <c r="A148" s="11" t="s">
        <v>76</v>
      </c>
      <c r="B148" s="11">
        <v>1</v>
      </c>
      <c r="C148" s="11">
        <v>9</v>
      </c>
      <c r="D148" s="11">
        <v>1</v>
      </c>
      <c r="E148" s="11">
        <v>0</v>
      </c>
      <c r="F148" s="11">
        <v>0</v>
      </c>
      <c r="G148" s="52"/>
      <c r="H148" s="82" t="s">
        <v>131</v>
      </c>
      <c r="I148" s="14" t="s">
        <v>55</v>
      </c>
      <c r="J148" s="34">
        <f aca="true" t="shared" si="23" ref="J148:O148">J149+J150</f>
        <v>235.72307999999998</v>
      </c>
      <c r="K148" s="34">
        <f t="shared" si="23"/>
        <v>322.5</v>
      </c>
      <c r="L148" s="34">
        <f t="shared" si="23"/>
        <v>363.5</v>
      </c>
      <c r="M148" s="34">
        <f t="shared" si="23"/>
        <v>373.5</v>
      </c>
      <c r="N148" s="34">
        <f t="shared" si="23"/>
        <v>410.8</v>
      </c>
      <c r="O148" s="34">
        <f t="shared" si="23"/>
        <v>422.3</v>
      </c>
      <c r="P148" s="32">
        <f aca="true" t="shared" si="24" ref="P148:P154">J148+K148+L148+M148+N148+O148</f>
        <v>2128.32308</v>
      </c>
      <c r="Q148" s="30">
        <v>2021</v>
      </c>
      <c r="R148" s="62"/>
      <c r="S148" s="62"/>
    </row>
    <row r="149" spans="1:19" ht="15">
      <c r="A149" s="11" t="s">
        <v>76</v>
      </c>
      <c r="B149" s="11">
        <v>1</v>
      </c>
      <c r="C149" s="11">
        <v>9</v>
      </c>
      <c r="D149" s="11">
        <v>1</v>
      </c>
      <c r="E149" s="11">
        <v>0</v>
      </c>
      <c r="F149" s="11">
        <v>0</v>
      </c>
      <c r="G149" s="17">
        <v>2</v>
      </c>
      <c r="H149" s="14" t="s">
        <v>63</v>
      </c>
      <c r="I149" s="14" t="s">
        <v>55</v>
      </c>
      <c r="J149" s="34">
        <f aca="true" t="shared" si="25" ref="J149:O149">J153</f>
        <v>0</v>
      </c>
      <c r="K149" s="34">
        <f t="shared" si="25"/>
        <v>10.5</v>
      </c>
      <c r="L149" s="34">
        <f t="shared" si="25"/>
        <v>18.7</v>
      </c>
      <c r="M149" s="34">
        <f t="shared" si="25"/>
        <v>18.9</v>
      </c>
      <c r="N149" s="34">
        <f t="shared" si="25"/>
        <v>16.8</v>
      </c>
      <c r="O149" s="34">
        <f t="shared" si="25"/>
        <v>17.3</v>
      </c>
      <c r="P149" s="32">
        <f t="shared" si="24"/>
        <v>82.19999999999999</v>
      </c>
      <c r="Q149" s="30">
        <v>2021</v>
      </c>
      <c r="R149" s="60"/>
      <c r="S149" s="60"/>
    </row>
    <row r="150" spans="1:19" ht="15">
      <c r="A150" s="11" t="s">
        <v>76</v>
      </c>
      <c r="B150" s="11">
        <v>1</v>
      </c>
      <c r="C150" s="11">
        <v>9</v>
      </c>
      <c r="D150" s="11">
        <v>1</v>
      </c>
      <c r="E150" s="11">
        <v>0</v>
      </c>
      <c r="F150" s="11">
        <v>0</v>
      </c>
      <c r="G150" s="17">
        <v>3</v>
      </c>
      <c r="H150" s="14" t="s">
        <v>64</v>
      </c>
      <c r="I150" s="14" t="s">
        <v>55</v>
      </c>
      <c r="J150" s="34">
        <f aca="true" t="shared" si="26" ref="J150:O150">J151+J154+J155</f>
        <v>235.72307999999998</v>
      </c>
      <c r="K150" s="34">
        <f t="shared" si="26"/>
        <v>312</v>
      </c>
      <c r="L150" s="34">
        <f t="shared" si="26"/>
        <v>344.8</v>
      </c>
      <c r="M150" s="34">
        <f t="shared" si="26"/>
        <v>354.6</v>
      </c>
      <c r="N150" s="34">
        <f t="shared" si="26"/>
        <v>394</v>
      </c>
      <c r="O150" s="34">
        <f t="shared" si="26"/>
        <v>405</v>
      </c>
      <c r="P150" s="32">
        <f t="shared" si="24"/>
        <v>2046.1230799999998</v>
      </c>
      <c r="Q150" s="30">
        <v>2021</v>
      </c>
      <c r="R150" s="60"/>
      <c r="S150" s="60"/>
    </row>
    <row r="151" spans="1:19" ht="46.5" customHeight="1">
      <c r="A151" s="11" t="s">
        <v>76</v>
      </c>
      <c r="B151" s="11">
        <v>1</v>
      </c>
      <c r="C151" s="11">
        <v>9</v>
      </c>
      <c r="D151" s="11">
        <v>1</v>
      </c>
      <c r="E151" s="11">
        <v>0</v>
      </c>
      <c r="F151" s="11">
        <v>1</v>
      </c>
      <c r="G151" s="17">
        <v>3</v>
      </c>
      <c r="H151" s="14" t="s">
        <v>140</v>
      </c>
      <c r="I151" s="14" t="s">
        <v>55</v>
      </c>
      <c r="J151" s="34">
        <v>99.1</v>
      </c>
      <c r="K151" s="34">
        <v>100</v>
      </c>
      <c r="L151" s="34">
        <v>100</v>
      </c>
      <c r="M151" s="79">
        <v>103</v>
      </c>
      <c r="N151" s="79">
        <v>106</v>
      </c>
      <c r="O151" s="79">
        <v>109</v>
      </c>
      <c r="P151" s="32">
        <f>J151+K151+L151+M151+N151+O151</f>
        <v>617.1</v>
      </c>
      <c r="Q151" s="30">
        <v>2021</v>
      </c>
      <c r="R151" s="60"/>
      <c r="S151" s="60"/>
    </row>
    <row r="152" spans="1:17" ht="30">
      <c r="A152" s="11" t="s">
        <v>76</v>
      </c>
      <c r="B152" s="11">
        <v>1</v>
      </c>
      <c r="C152" s="11">
        <v>9</v>
      </c>
      <c r="D152" s="11">
        <v>1</v>
      </c>
      <c r="E152" s="11">
        <v>0</v>
      </c>
      <c r="F152" s="11">
        <v>2</v>
      </c>
      <c r="G152" s="17"/>
      <c r="H152" s="14" t="s">
        <v>141</v>
      </c>
      <c r="I152" s="14" t="s">
        <v>55</v>
      </c>
      <c r="J152" s="34">
        <f aca="true" t="shared" si="27" ref="J152:O152">J153+J154</f>
        <v>0</v>
      </c>
      <c r="K152" s="34">
        <f t="shared" si="27"/>
        <v>52.5</v>
      </c>
      <c r="L152" s="34">
        <f t="shared" si="27"/>
        <v>93.5</v>
      </c>
      <c r="M152" s="34">
        <f t="shared" si="27"/>
        <v>94.5</v>
      </c>
      <c r="N152" s="34">
        <f t="shared" si="27"/>
        <v>122.8</v>
      </c>
      <c r="O152" s="34">
        <f t="shared" si="27"/>
        <v>126.3</v>
      </c>
      <c r="P152" s="32">
        <f t="shared" si="24"/>
        <v>489.6</v>
      </c>
      <c r="Q152" s="30">
        <v>2021</v>
      </c>
    </row>
    <row r="153" spans="1:17" ht="15">
      <c r="A153" s="11" t="s">
        <v>76</v>
      </c>
      <c r="B153" s="11">
        <v>1</v>
      </c>
      <c r="C153" s="11">
        <v>9</v>
      </c>
      <c r="D153" s="11">
        <v>1</v>
      </c>
      <c r="E153" s="11">
        <v>0</v>
      </c>
      <c r="F153" s="11">
        <v>2</v>
      </c>
      <c r="G153" s="17">
        <v>2</v>
      </c>
      <c r="H153" s="14" t="s">
        <v>63</v>
      </c>
      <c r="I153" s="14" t="s">
        <v>55</v>
      </c>
      <c r="J153" s="34">
        <v>0</v>
      </c>
      <c r="K153" s="34">
        <v>10.5</v>
      </c>
      <c r="L153" s="34">
        <v>18.7</v>
      </c>
      <c r="M153" s="34">
        <v>18.9</v>
      </c>
      <c r="N153" s="34">
        <v>16.8</v>
      </c>
      <c r="O153" s="34">
        <v>17.3</v>
      </c>
      <c r="P153" s="32">
        <f t="shared" si="24"/>
        <v>82.19999999999999</v>
      </c>
      <c r="Q153" s="30">
        <v>2021</v>
      </c>
    </row>
    <row r="154" spans="1:17" ht="15">
      <c r="A154" s="11" t="s">
        <v>76</v>
      </c>
      <c r="B154" s="11">
        <v>1</v>
      </c>
      <c r="C154" s="11">
        <v>9</v>
      </c>
      <c r="D154" s="11">
        <v>1</v>
      </c>
      <c r="E154" s="11">
        <v>0</v>
      </c>
      <c r="F154" s="11">
        <v>2</v>
      </c>
      <c r="G154" s="17">
        <v>3</v>
      </c>
      <c r="H154" s="14" t="s">
        <v>64</v>
      </c>
      <c r="I154" s="14" t="s">
        <v>55</v>
      </c>
      <c r="J154" s="34">
        <v>0</v>
      </c>
      <c r="K154" s="34">
        <v>42</v>
      </c>
      <c r="L154" s="34">
        <v>74.8</v>
      </c>
      <c r="M154" s="34">
        <v>75.6</v>
      </c>
      <c r="N154" s="34">
        <v>106</v>
      </c>
      <c r="O154" s="34">
        <v>109</v>
      </c>
      <c r="P154" s="32">
        <f t="shared" si="24"/>
        <v>407.4</v>
      </c>
      <c r="Q154" s="30">
        <v>2021</v>
      </c>
    </row>
    <row r="155" spans="1:18" ht="45" customHeight="1">
      <c r="A155" s="11" t="s">
        <v>76</v>
      </c>
      <c r="B155" s="11">
        <v>1</v>
      </c>
      <c r="C155" s="11">
        <v>9</v>
      </c>
      <c r="D155" s="11">
        <v>1</v>
      </c>
      <c r="E155" s="11">
        <v>0</v>
      </c>
      <c r="F155" s="11">
        <v>3</v>
      </c>
      <c r="G155" s="17">
        <v>3</v>
      </c>
      <c r="H155" s="14" t="s">
        <v>138</v>
      </c>
      <c r="I155" s="14" t="s">
        <v>55</v>
      </c>
      <c r="J155" s="34">
        <v>136.62308</v>
      </c>
      <c r="K155" s="34">
        <v>170</v>
      </c>
      <c r="L155" s="34">
        <v>170</v>
      </c>
      <c r="M155" s="34">
        <v>176</v>
      </c>
      <c r="N155" s="34">
        <v>182</v>
      </c>
      <c r="O155" s="34">
        <v>187</v>
      </c>
      <c r="P155" s="32">
        <f>J155+K155+L155+M155+N155+O155</f>
        <v>1021.62308</v>
      </c>
      <c r="Q155" s="30">
        <v>2021</v>
      </c>
      <c r="R155" s="56"/>
    </row>
    <row r="156" spans="1:17" ht="15">
      <c r="A156" s="11" t="s">
        <v>76</v>
      </c>
      <c r="B156" s="11">
        <v>1</v>
      </c>
      <c r="C156" s="11">
        <v>9</v>
      </c>
      <c r="D156" s="11">
        <v>2</v>
      </c>
      <c r="E156" s="11">
        <v>0</v>
      </c>
      <c r="F156" s="11">
        <v>0</v>
      </c>
      <c r="G156" s="17"/>
      <c r="H156" s="82" t="s">
        <v>135</v>
      </c>
      <c r="I156" s="14" t="s">
        <v>30</v>
      </c>
      <c r="J156" s="34" t="s">
        <v>31</v>
      </c>
      <c r="K156" s="34" t="s">
        <v>31</v>
      </c>
      <c r="L156" s="34" t="s">
        <v>31</v>
      </c>
      <c r="M156" s="34" t="s">
        <v>31</v>
      </c>
      <c r="N156" s="34" t="s">
        <v>31</v>
      </c>
      <c r="O156" s="34" t="s">
        <v>31</v>
      </c>
      <c r="P156" s="32" t="s">
        <v>31</v>
      </c>
      <c r="Q156" s="30">
        <v>2021</v>
      </c>
    </row>
    <row r="157" spans="1:17" s="12" customFormat="1" ht="45">
      <c r="A157" s="11" t="s">
        <v>76</v>
      </c>
      <c r="B157" s="11">
        <v>1</v>
      </c>
      <c r="C157" s="11">
        <v>9</v>
      </c>
      <c r="D157" s="11">
        <v>2</v>
      </c>
      <c r="E157" s="11">
        <v>0</v>
      </c>
      <c r="F157" s="11">
        <v>1</v>
      </c>
      <c r="G157" s="17"/>
      <c r="H157" s="83" t="s">
        <v>152</v>
      </c>
      <c r="I157" s="14" t="s">
        <v>30</v>
      </c>
      <c r="J157" s="34" t="s">
        <v>31</v>
      </c>
      <c r="K157" s="34" t="s">
        <v>31</v>
      </c>
      <c r="L157" s="34" t="s">
        <v>31</v>
      </c>
      <c r="M157" s="34" t="s">
        <v>31</v>
      </c>
      <c r="N157" s="34" t="s">
        <v>31</v>
      </c>
      <c r="O157" s="34" t="s">
        <v>31</v>
      </c>
      <c r="P157" s="32" t="s">
        <v>31</v>
      </c>
      <c r="Q157" s="30">
        <v>2021</v>
      </c>
    </row>
    <row r="158" spans="1:17" s="12" customFormat="1" ht="15">
      <c r="A158" s="11" t="s">
        <v>76</v>
      </c>
      <c r="B158" s="11">
        <v>1</v>
      </c>
      <c r="C158" s="11">
        <v>9</v>
      </c>
      <c r="D158" s="11">
        <v>2</v>
      </c>
      <c r="E158" s="11">
        <v>0</v>
      </c>
      <c r="F158" s="11">
        <v>1</v>
      </c>
      <c r="G158" s="17"/>
      <c r="H158" s="83" t="s">
        <v>142</v>
      </c>
      <c r="I158" s="14" t="s">
        <v>29</v>
      </c>
      <c r="J158" s="34">
        <v>59</v>
      </c>
      <c r="K158" s="34">
        <v>59</v>
      </c>
      <c r="L158" s="34">
        <v>59</v>
      </c>
      <c r="M158" s="34">
        <v>59</v>
      </c>
      <c r="N158" s="34">
        <v>59</v>
      </c>
      <c r="O158" s="34">
        <v>59</v>
      </c>
      <c r="P158" s="32">
        <f>SUM(J158:O158)</f>
        <v>354</v>
      </c>
      <c r="Q158" s="30">
        <v>2021</v>
      </c>
    </row>
    <row r="159" spans="1:8" ht="18" customHeight="1">
      <c r="A159" s="94" t="s">
        <v>143</v>
      </c>
      <c r="B159" s="94"/>
      <c r="C159" s="94"/>
      <c r="D159" s="94"/>
      <c r="E159" s="94"/>
      <c r="F159" s="113" t="s">
        <v>39</v>
      </c>
      <c r="G159" s="113"/>
      <c r="H159" s="113"/>
    </row>
    <row r="160" ht="12.75">
      <c r="H160" s="54"/>
    </row>
    <row r="161" ht="12.75">
      <c r="H161" s="54"/>
    </row>
    <row r="162" ht="12.75">
      <c r="H162" s="54"/>
    </row>
  </sheetData>
  <sheetProtection/>
  <autoFilter ref="A11:Q158"/>
  <mergeCells count="24">
    <mergeCell ref="F159:H159"/>
    <mergeCell ref="H8:H10"/>
    <mergeCell ref="A9:A10"/>
    <mergeCell ref="B9:B10"/>
    <mergeCell ref="N9:N10"/>
    <mergeCell ref="A3:Q3"/>
    <mergeCell ref="A4:Q4"/>
    <mergeCell ref="P8:Q8"/>
    <mergeCell ref="D9:D10"/>
    <mergeCell ref="C9:C10"/>
    <mergeCell ref="L1:Q1"/>
    <mergeCell ref="Q9:Q10"/>
    <mergeCell ref="A6:Q6"/>
    <mergeCell ref="K9:K10"/>
    <mergeCell ref="L9:L10"/>
    <mergeCell ref="M9:M10"/>
    <mergeCell ref="P9:P10"/>
    <mergeCell ref="G8:G10"/>
    <mergeCell ref="A8:F8"/>
    <mergeCell ref="J9:J10"/>
    <mergeCell ref="O9:O10"/>
    <mergeCell ref="J8:O8"/>
    <mergeCell ref="I8:I10"/>
    <mergeCell ref="E9:F10"/>
  </mergeCells>
  <printOptions/>
  <pageMargins left="0.3937007874015748" right="0.3937007874015748" top="0.68" bottom="0.3937007874015748" header="0.5118110236220472" footer="0.5118110236220472"/>
  <pageSetup fitToHeight="0" fitToWidth="1" horizontalDpi="600" verticalDpi="600" orientation="landscape" paperSize="9" scale="83" r:id="rId1"/>
  <rowBreaks count="1" manualBreakCount="1">
    <brk id="1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*</cp:lastModifiedBy>
  <cp:lastPrinted>2017-04-20T12:37:43Z</cp:lastPrinted>
  <dcterms:created xsi:type="dcterms:W3CDTF">1996-10-08T23:32:33Z</dcterms:created>
  <dcterms:modified xsi:type="dcterms:W3CDTF">2017-04-26T12:45:16Z</dcterms:modified>
  <cp:category/>
  <cp:version/>
  <cp:contentType/>
  <cp:contentStatus/>
</cp:coreProperties>
</file>