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 (2)" sheetId="1" r:id="rId1"/>
  </sheets>
  <definedNames>
    <definedName name="_xlnm.Print_Titles" localSheetId="0">'Лист1 (2)'!$10:$12</definedName>
  </definedNames>
  <calcPr fullCalcOnLoad="1"/>
</workbook>
</file>

<file path=xl/sharedStrings.xml><?xml version="1.0" encoding="utf-8"?>
<sst xmlns="http://schemas.openxmlformats.org/spreadsheetml/2006/main" count="200" uniqueCount="101">
  <si>
    <t>на 2011 год и период до 2013 года</t>
  </si>
  <si>
    <t>А</t>
  </si>
  <si>
    <t>Администрация Северодвинска</t>
  </si>
  <si>
    <t>Жилищное хозяйство</t>
  </si>
  <si>
    <t>2010-2011</t>
  </si>
  <si>
    <t>2011-2013</t>
  </si>
  <si>
    <t>Коммунальное хозяйство</t>
  </si>
  <si>
    <t>2011-2014</t>
  </si>
  <si>
    <t xml:space="preserve">Оборудование светофорных объектов на участках дорог </t>
  </si>
  <si>
    <t>Комитет ЖКХ, ТиС</t>
  </si>
  <si>
    <t>2011-2012</t>
  </si>
  <si>
    <t>2012-2013</t>
  </si>
  <si>
    <t>Транспорт</t>
  </si>
  <si>
    <t>Физкультура и спорт</t>
  </si>
  <si>
    <t>*- указана общая стоимость работ в соответствии с ПСД или заключенным контрактом (при его наличии)</t>
  </si>
  <si>
    <t>Год начала стоительства объекта и предполагаемый срок ввода его в эксплуатацию</t>
  </si>
  <si>
    <t>в том числе по источникам финансирования</t>
  </si>
  <si>
    <t>2012 год</t>
  </si>
  <si>
    <t>2013 год</t>
  </si>
  <si>
    <t xml:space="preserve">местный бюджет </t>
  </si>
  <si>
    <t>областной бюджет</t>
  </si>
  <si>
    <t>Отрасль (сфера) деятельности</t>
  </si>
  <si>
    <t>Главные распорядители бюджетных средств</t>
  </si>
  <si>
    <t>Адресная инвестиционная программа муниципального образования "Северодвинск"</t>
  </si>
  <si>
    <t>Строительство многоквартирных домов в квартале 168</t>
  </si>
  <si>
    <t>Строительство инженерных сетей в квартале 168</t>
  </si>
  <si>
    <t>Другие вопросы в области национальной экономики</t>
  </si>
  <si>
    <t>Администрации Северодвинска</t>
  </si>
  <si>
    <t>1. ПРОГРАММНАЯ ЧАСТЬ</t>
  </si>
  <si>
    <t>2. НЕПРОГРАММНАЯ ЧАСТЬ</t>
  </si>
  <si>
    <t>2.2. Строительство жилого дома в районе пересечения пр.Труда и пр.Победы, квартал 154</t>
  </si>
  <si>
    <t xml:space="preserve">2.1. Строительство жилого комплекса с сетями в районе пересечения пр.Труда и пр.Победы, квартал 167 </t>
  </si>
  <si>
    <t>Здравоохра-      нение</t>
  </si>
  <si>
    <t>Разработка проектно-сметной документации на модернизацию котельной в поселке Белое Озеро</t>
  </si>
  <si>
    <t>Обустройство игровых площадок</t>
  </si>
  <si>
    <t>ВСЕГО ПО ПРОГРАММЕ</t>
  </si>
  <si>
    <t>Подпрограмма "Строительство социального жилья для переселения граждан из ветхого, аварийного и непригодного для проживания жилищного фонда"</t>
  </si>
  <si>
    <t>Подпрограмма "Обеспечение земельных участков объектами инженерной инфраструктуры в целях жилищного строительства"</t>
  </si>
  <si>
    <t>1.1. Долгосрочная целевая программа Архангельской области "Охрана окружающей среды и обеспечение экологической безопасности Архангельской области на 2009-2011 годы"</t>
  </si>
  <si>
    <t>1.2. Муниципальные целевые программы</t>
  </si>
  <si>
    <t xml:space="preserve">Строительство многоквартирного  дома в квартале 012 с привязкой проекта  повторного применения </t>
  </si>
  <si>
    <t xml:space="preserve">Строительство канализационного коллектора на проспекте Беломорском в г.Северодвинске </t>
  </si>
  <si>
    <t>2007-2011</t>
  </si>
  <si>
    <t>Благоустройство</t>
  </si>
  <si>
    <t xml:space="preserve">УТВЕРЖДЕНА </t>
  </si>
  <si>
    <t>постановлением</t>
  </si>
  <si>
    <t>Другие вопросы в области национальной безопасности и правохранитель- ной деятельности</t>
  </si>
  <si>
    <t>Другие вопросы в области национальной безопасности и правоохранитель-ной деятельности</t>
  </si>
  <si>
    <t>Другие общегосударст-      венные вопросы</t>
  </si>
  <si>
    <t>от 27.01.2011 № 19-па</t>
  </si>
  <si>
    <t xml:space="preserve">Объем выполненных работ в действ. ценах по состоянию на 01.01.2011 ** </t>
  </si>
  <si>
    <t>Строительство автодороги, соединяющей ул. Окружную и ул. Юбилейную</t>
  </si>
  <si>
    <t>Строительство объектов инженерной инфраструктуры для цеха преднапряженных железобетонных изделий ДСК XXI века ООО "БЛК - Групп"</t>
  </si>
  <si>
    <t>2.3. Технологическое присоединение к инженерным сетям</t>
  </si>
  <si>
    <t>2.4. Реконструкция индивидуальных тепловых пунктов в многоквартирных домах с установкой регуляторов температуры горячей воды</t>
  </si>
  <si>
    <t>2.5. Реконструкция теплового центра с установкой приборов учета в многоквартирном доме № 19 по ул. Арктической (кредиторская задолженность)</t>
  </si>
  <si>
    <t xml:space="preserve"> 2.7. Реконструкция моста через Никольское Устье Северной Двины в г. Северодвинске. Проведение инженерных изысканий и разработка проектно -сметной документации</t>
  </si>
  <si>
    <t>2.8. Строительство моста через реку в селе Ненокса</t>
  </si>
  <si>
    <t>2.9. Проведение проектно - изыскательских работ на строительство коллектора ливневой канализации с установкой для очистки ливневых стоков</t>
  </si>
  <si>
    <t>Энергетическое обследование, разработка проектно-сметной документации и модернизация инженерных систем здания ул. Плюснина, 7</t>
  </si>
  <si>
    <t>Общая стоимость выполнения работ,*          тыс. руб.</t>
  </si>
  <si>
    <t>Бюджетные ассигнования на 2011 год, тыс. руб.</t>
  </si>
  <si>
    <t>Строительство канализационного коллектора для сбора фекальных стоков по проспекту Беломорскому                        г. Северодвинска</t>
  </si>
  <si>
    <t>Планируемое финансирование, тыс. руб.</t>
  </si>
  <si>
    <t>федеральный бюджет</t>
  </si>
  <si>
    <t>Строительство и реконструкция Архангельского шоссе. Автодорога Архангельское шоссе от пр. Морского до ул. Портовая г. Северодвинск</t>
  </si>
  <si>
    <t>** - указан объем выполненных работ по объекту, мероприятию программы (нарастающим итогом с начала работ) в ценах на момент выполнения работ</t>
  </si>
  <si>
    <t>1.2.2. Муниципальная долгосрочная целевая программа "Развитие жилищного строительства на территории муниципального образования "Северодвинск" на 2009 - 2011годы"</t>
  </si>
  <si>
    <t>1.2.5. Муниципальная ведомственная целевая программа "Обустройство детских игровых площадок на 2011 год"</t>
  </si>
  <si>
    <t>1.2.3. Муниципальная долгосрочная целевая программа "Комплексная программа по обеспечению безопасности дорожного движения "Мы и дорога" на 2010-2012 годы"</t>
  </si>
  <si>
    <t>2.6. Приобретение жилых помещений для исполнения судебных решений о предоставлении жилья гражданам по договорам социального найма жилых помещений, признанных непригодными для проживания</t>
  </si>
  <si>
    <t>2008-2013</t>
  </si>
  <si>
    <t>Модернизация котельной в поселке Белое Озеро</t>
  </si>
  <si>
    <t>2008-2012</t>
  </si>
  <si>
    <t>Проектные работы по комплексному освоению территории квартала 168</t>
  </si>
  <si>
    <t>Строительство и реконструкция Архангельского шоссе для реализации проекта "Техническое перевооружение и модернизация производственных мощностей ОАО ПО "Севмаш" в обеспечение крупноблочного строительства гражданских судов и морской техники", в том числе по участкам работ:</t>
  </si>
  <si>
    <t>2.10. Устройство внутриквартальных площадок для парковки автотранспорта</t>
  </si>
  <si>
    <t>Разработка ПСД для строительства жилого дома в районе пересечения пр. Труда и пр. Победы в квартале 154</t>
  </si>
  <si>
    <t>Проектирование и строительство многоквартирных домов в квартале 168, в том числе:</t>
  </si>
  <si>
    <t>2.11. Разработка проекта организации дорожного движения (дислокация технических средств организации дорожного движения) на улично-дорожной сети Северодвинска</t>
  </si>
  <si>
    <t>Разработка ПСД на строительство жилого комплекса в районе пересечения пр.Труда и пр. Победы в квартале 167</t>
  </si>
  <si>
    <t>Разработка ПСД и строительство объекта, состоящего из 3 многоквартирных домов, расположенных в квартале 025 в г. Северодвинске     (1-ый в районе пересечения ул. Индустриальной и ул. Пионерской, 2-ой по ул. Индустриальной, 3-ий по ул. Пионерской)</t>
  </si>
  <si>
    <t>Инженерно-изыскательские работы (геологические, геодезические, экологические) для подготовки ПСД по осуществлению жилой застройки квартала 168                     г. Северодвинска</t>
  </si>
  <si>
    <t>2.12. Модернизация системы уличного освещения г. Северодвинска Архангельской области</t>
  </si>
  <si>
    <t>2.13. Строительство Центра технических и экстремальных видов спорта (проведение проектно - изыскательских работ в квартале 150)</t>
  </si>
  <si>
    <t>2.14. Проведение проектно-изыскательских работ на строительство нового кладбища</t>
  </si>
  <si>
    <t>2.15. Проектирование нового полигона твердых бытовых отходов</t>
  </si>
  <si>
    <t xml:space="preserve">2.16. Проектирование пожарного депо для обеспечения пожарной безопасности в Юго - Западной части города  </t>
  </si>
  <si>
    <t>2.17. Проектирование и строительство пожарных водоемов в селе Неноксе</t>
  </si>
  <si>
    <t>2.18. Проектирование и строительство пожарных пирсов в селе Ненокса</t>
  </si>
  <si>
    <t>2.19. Разработка Генплана муниципального образования  "Северодвинск"</t>
  </si>
  <si>
    <t>2.20. Разработка проектно - сметной документации на реконструкцию городской станции скорой медицинской помощи</t>
  </si>
  <si>
    <t>2.21. Устройство посадочной площадки УЖД в поселке Белое Озеро</t>
  </si>
  <si>
    <t>2.22. Приобретение автобусов общественного транспорта</t>
  </si>
  <si>
    <t>2.23. Приобретение новой техники для СМУП "Белое Озеро"</t>
  </si>
  <si>
    <t xml:space="preserve">Реконструкция Архангельского шоссе на участке от ул. Портовая до пр. Беломорский в г. Северодвинск </t>
  </si>
  <si>
    <t>1.2.4. Муниципальная долгосрочная целевая программа "Энергосбережение и повышение энергетической эффективности на объектах городского хозяйства муниципального образования "Северодвинск" на 2010-2014 годы</t>
  </si>
  <si>
    <t>1.2.1.Муниципальная долгосрочная целевая программа "Развитие инженерной инфраструктуры в целях реализации комплексного инвестиционного плана модернизации моногорода Северодвинска на 2010-2020 годы  (2010 - 2012годы)"</t>
  </si>
  <si>
    <t>1.2. Долгосрочная целевая программа Архангельской области "Модернизация экономики моногорода Северодвинска на 2010-2012 годы"</t>
  </si>
  <si>
    <t>Техническое перевооружение и модернизация производственных мощностей ОАО "ПО "Севмаш" в обеспечение крупноблочного строительства гражданских судов и морской техники", в том числе по участкам работ:</t>
  </si>
  <si>
    <t>(в редакции от 25.04.2011 )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</si>
</sst>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2" fillId="0" borderId="5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2" fontId="4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12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11" fillId="0" borderId="0" xfId="0" applyFont="1" applyAlignment="1" quotePrefix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tabSelected="1" view="pageBreakPreview" zoomScaleSheetLayoutView="100" workbookViewId="0" topLeftCell="A1">
      <selection activeCell="A85" sqref="A85"/>
    </sheetView>
  </sheetViews>
  <sheetFormatPr defaultColWidth="9.00390625" defaultRowHeight="12.75"/>
  <cols>
    <col min="1" max="1" width="37.875" style="0" customWidth="1"/>
    <col min="2" max="2" width="12.125" style="0" customWidth="1"/>
    <col min="3" max="3" width="12.75390625" style="0" customWidth="1"/>
    <col min="4" max="4" width="10.75390625" style="0" customWidth="1"/>
    <col min="5" max="5" width="9.375" style="0" customWidth="1"/>
    <col min="6" max="6" width="10.00390625" style="0" customWidth="1"/>
    <col min="7" max="7" width="9.625" style="0" bestFit="1" customWidth="1"/>
    <col min="8" max="8" width="8.375" style="0" customWidth="1"/>
    <col min="9" max="9" width="7.625" style="0" customWidth="1"/>
    <col min="10" max="10" width="8.25390625" style="0" customWidth="1"/>
    <col min="11" max="11" width="8.125" style="0" customWidth="1"/>
    <col min="12" max="12" width="8.375" style="0" customWidth="1"/>
  </cols>
  <sheetData>
    <row r="1" spans="9:12" ht="15.75">
      <c r="I1" s="76" t="s">
        <v>44</v>
      </c>
      <c r="J1" s="76"/>
      <c r="K1" s="76"/>
      <c r="L1" s="76"/>
    </row>
    <row r="2" spans="9:12" ht="15.75">
      <c r="I2" s="76" t="s">
        <v>45</v>
      </c>
      <c r="J2" s="76"/>
      <c r="K2" s="76"/>
      <c r="L2" s="76"/>
    </row>
    <row r="3" spans="9:12" ht="15.75">
      <c r="I3" s="76" t="s">
        <v>27</v>
      </c>
      <c r="J3" s="76"/>
      <c r="K3" s="76"/>
      <c r="L3" s="76"/>
    </row>
    <row r="4" spans="9:12" ht="15.75">
      <c r="I4" s="76" t="s">
        <v>49</v>
      </c>
      <c r="J4" s="76"/>
      <c r="K4" s="76"/>
      <c r="L4" s="76"/>
    </row>
    <row r="5" spans="9:12" ht="15.75">
      <c r="I5" s="110" t="s">
        <v>100</v>
      </c>
      <c r="J5" s="76"/>
      <c r="K5" s="76"/>
      <c r="L5" s="76"/>
    </row>
    <row r="6" spans="9:12" ht="12.75">
      <c r="I6" s="73"/>
      <c r="J6" s="73"/>
      <c r="K6" s="73"/>
      <c r="L6" s="73"/>
    </row>
    <row r="7" spans="1:12" ht="15.75">
      <c r="A7" s="113" t="s">
        <v>23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5.75">
      <c r="A8" s="113" t="s">
        <v>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10" spans="1:12" ht="21" customHeight="1">
      <c r="A10" s="111"/>
      <c r="B10" s="119" t="s">
        <v>22</v>
      </c>
      <c r="C10" s="119" t="s">
        <v>21</v>
      </c>
      <c r="D10" s="119" t="s">
        <v>15</v>
      </c>
      <c r="E10" s="119" t="s">
        <v>60</v>
      </c>
      <c r="F10" s="119" t="s">
        <v>50</v>
      </c>
      <c r="G10" s="119" t="s">
        <v>61</v>
      </c>
      <c r="H10" s="114" t="s">
        <v>16</v>
      </c>
      <c r="I10" s="115"/>
      <c r="J10" s="116"/>
      <c r="K10" s="117" t="s">
        <v>63</v>
      </c>
      <c r="L10" s="118"/>
    </row>
    <row r="11" spans="1:12" ht="54" customHeight="1">
      <c r="A11" s="112"/>
      <c r="B11" s="120"/>
      <c r="C11" s="112"/>
      <c r="D11" s="112"/>
      <c r="E11" s="112"/>
      <c r="F11" s="112"/>
      <c r="G11" s="112"/>
      <c r="H11" s="72" t="s">
        <v>64</v>
      </c>
      <c r="I11" s="67" t="s">
        <v>20</v>
      </c>
      <c r="J11" s="67" t="s">
        <v>19</v>
      </c>
      <c r="K11" s="1" t="s">
        <v>17</v>
      </c>
      <c r="L11" s="1" t="s">
        <v>18</v>
      </c>
    </row>
    <row r="12" spans="1:12" ht="12.75">
      <c r="A12" s="89" t="s">
        <v>1</v>
      </c>
      <c r="B12" s="89">
        <v>1</v>
      </c>
      <c r="C12" s="89">
        <v>2</v>
      </c>
      <c r="D12" s="89">
        <v>3</v>
      </c>
      <c r="E12" s="89">
        <v>4</v>
      </c>
      <c r="F12" s="89">
        <v>5</v>
      </c>
      <c r="G12" s="89">
        <v>6</v>
      </c>
      <c r="H12" s="89">
        <v>7</v>
      </c>
      <c r="I12" s="89">
        <v>8</v>
      </c>
      <c r="J12" s="89">
        <v>9</v>
      </c>
      <c r="K12" s="89">
        <v>10</v>
      </c>
      <c r="L12" s="89">
        <v>11</v>
      </c>
    </row>
    <row r="13" spans="1:17" ht="13.5" thickBot="1">
      <c r="A13" s="90" t="s">
        <v>35</v>
      </c>
      <c r="B13" s="91"/>
      <c r="C13" s="91"/>
      <c r="D13" s="92"/>
      <c r="E13" s="93">
        <f aca="true" t="shared" si="0" ref="E13:L13">E14+E48</f>
        <v>883064.34</v>
      </c>
      <c r="F13" s="93">
        <f t="shared" si="0"/>
        <v>244699.15999999997</v>
      </c>
      <c r="G13" s="93">
        <f t="shared" si="0"/>
        <v>1242050.79</v>
      </c>
      <c r="H13" s="93">
        <f t="shared" si="0"/>
        <v>972700</v>
      </c>
      <c r="I13" s="93">
        <f t="shared" si="0"/>
        <v>46100.21</v>
      </c>
      <c r="J13" s="93">
        <f t="shared" si="0"/>
        <v>223250.58000000002</v>
      </c>
      <c r="K13" s="93">
        <f t="shared" si="0"/>
        <v>227556.34</v>
      </c>
      <c r="L13" s="93">
        <f t="shared" si="0"/>
        <v>282030.1</v>
      </c>
      <c r="M13" s="4"/>
      <c r="N13" s="4"/>
      <c r="O13" s="4"/>
      <c r="P13" s="4"/>
      <c r="Q13" s="4"/>
    </row>
    <row r="14" spans="1:17" ht="14.25" thickBot="1">
      <c r="A14" s="71" t="s">
        <v>28</v>
      </c>
      <c r="B14" s="5"/>
      <c r="C14" s="6"/>
      <c r="D14" s="7"/>
      <c r="E14" s="8">
        <f>E15+E21+E17</f>
        <v>861615.88</v>
      </c>
      <c r="F14" s="8">
        <f aca="true" t="shared" si="1" ref="F14:L14">F15+F21+F17</f>
        <v>240143.41999999998</v>
      </c>
      <c r="G14" s="8">
        <f t="shared" si="1"/>
        <v>1176742.51</v>
      </c>
      <c r="H14" s="8">
        <f t="shared" si="1"/>
        <v>972700</v>
      </c>
      <c r="I14" s="8">
        <f t="shared" si="1"/>
        <v>15000</v>
      </c>
      <c r="J14" s="8">
        <f t="shared" si="1"/>
        <v>189042.51</v>
      </c>
      <c r="K14" s="8">
        <f t="shared" si="1"/>
        <v>138697.5</v>
      </c>
      <c r="L14" s="8">
        <f t="shared" si="1"/>
        <v>158752</v>
      </c>
      <c r="M14" s="4"/>
      <c r="N14" s="4"/>
      <c r="O14" s="4"/>
      <c r="P14" s="4"/>
      <c r="Q14" s="4"/>
    </row>
    <row r="15" spans="1:17" ht="43.5" customHeight="1">
      <c r="A15" s="83" t="s">
        <v>38</v>
      </c>
      <c r="B15" s="80"/>
      <c r="C15" s="81"/>
      <c r="D15" s="82"/>
      <c r="E15" s="21"/>
      <c r="F15" s="21"/>
      <c r="G15" s="21">
        <f>I16</f>
        <v>15000</v>
      </c>
      <c r="H15" s="33"/>
      <c r="I15" s="21">
        <f>I16</f>
        <v>15000</v>
      </c>
      <c r="J15" s="84"/>
      <c r="K15" s="84"/>
      <c r="L15" s="84"/>
      <c r="M15" s="4"/>
      <c r="N15" s="4"/>
      <c r="O15" s="4"/>
      <c r="P15" s="4"/>
      <c r="Q15" s="4"/>
    </row>
    <row r="16" spans="1:17" ht="22.5">
      <c r="A16" s="34" t="s">
        <v>41</v>
      </c>
      <c r="B16" s="17" t="s">
        <v>2</v>
      </c>
      <c r="C16" s="17" t="s">
        <v>6</v>
      </c>
      <c r="D16" s="32" t="s">
        <v>7</v>
      </c>
      <c r="E16" s="21"/>
      <c r="F16" s="21"/>
      <c r="G16" s="21">
        <f>I16+J16</f>
        <v>15000</v>
      </c>
      <c r="H16" s="33"/>
      <c r="I16" s="21">
        <v>15000</v>
      </c>
      <c r="J16" s="21"/>
      <c r="K16" s="21"/>
      <c r="L16" s="21"/>
      <c r="M16" s="4"/>
      <c r="N16" s="4"/>
      <c r="O16" s="4"/>
      <c r="P16" s="4"/>
      <c r="Q16" s="4"/>
    </row>
    <row r="17" spans="1:17" ht="42">
      <c r="A17" s="106" t="s">
        <v>98</v>
      </c>
      <c r="B17" s="45"/>
      <c r="C17" s="45"/>
      <c r="D17" s="9"/>
      <c r="E17" s="46">
        <f>E18</f>
        <v>412785.05</v>
      </c>
      <c r="F17" s="46">
        <f>F18</f>
        <v>129227</v>
      </c>
      <c r="G17" s="46">
        <f>G18</f>
        <v>972700</v>
      </c>
      <c r="H17" s="46">
        <f>H18</f>
        <v>972700</v>
      </c>
      <c r="I17" s="46"/>
      <c r="J17" s="46"/>
      <c r="K17" s="46"/>
      <c r="L17" s="46"/>
      <c r="M17" s="4"/>
      <c r="N17" s="4"/>
      <c r="O17" s="4"/>
      <c r="P17" s="4"/>
      <c r="Q17" s="4"/>
    </row>
    <row r="18" spans="1:17" ht="56.25">
      <c r="A18" s="105" t="s">
        <v>99</v>
      </c>
      <c r="B18" s="17" t="s">
        <v>2</v>
      </c>
      <c r="C18" s="17" t="s">
        <v>43</v>
      </c>
      <c r="D18" s="32" t="s">
        <v>42</v>
      </c>
      <c r="E18" s="46">
        <f>E19+E20</f>
        <v>412785.05</v>
      </c>
      <c r="F18" s="46">
        <f>F19+F20</f>
        <v>129227</v>
      </c>
      <c r="G18" s="21">
        <f>G19+G20</f>
        <v>972700</v>
      </c>
      <c r="H18" s="21">
        <f>H19+H20</f>
        <v>972700</v>
      </c>
      <c r="I18" s="46"/>
      <c r="J18" s="46"/>
      <c r="K18" s="46"/>
      <c r="L18" s="46"/>
      <c r="M18" s="4"/>
      <c r="N18" s="4"/>
      <c r="O18" s="4"/>
      <c r="P18" s="4"/>
      <c r="Q18" s="4"/>
    </row>
    <row r="19" spans="1:17" ht="33.75">
      <c r="A19" s="99" t="s">
        <v>65</v>
      </c>
      <c r="B19" s="17" t="s">
        <v>2</v>
      </c>
      <c r="C19" s="17" t="s">
        <v>43</v>
      </c>
      <c r="D19" s="32" t="s">
        <v>42</v>
      </c>
      <c r="E19" s="88">
        <v>412785.05</v>
      </c>
      <c r="F19" s="21">
        <v>129227</v>
      </c>
      <c r="G19" s="21">
        <v>330565.12</v>
      </c>
      <c r="H19" s="21">
        <v>330565.12</v>
      </c>
      <c r="I19" s="46"/>
      <c r="J19" s="46"/>
      <c r="K19" s="46"/>
      <c r="L19" s="46"/>
      <c r="M19" s="4"/>
      <c r="N19" s="4"/>
      <c r="O19" s="4"/>
      <c r="P19" s="4"/>
      <c r="Q19" s="4"/>
    </row>
    <row r="20" spans="1:17" ht="51" customHeight="1">
      <c r="A20" s="107" t="s">
        <v>95</v>
      </c>
      <c r="B20" s="17" t="s">
        <v>2</v>
      </c>
      <c r="C20" s="17" t="s">
        <v>43</v>
      </c>
      <c r="D20" s="32" t="s">
        <v>42</v>
      </c>
      <c r="E20" s="21"/>
      <c r="F20" s="21"/>
      <c r="G20" s="21">
        <f>H20+J20</f>
        <v>642134.88</v>
      </c>
      <c r="H20" s="21">
        <v>642134.88</v>
      </c>
      <c r="I20" s="21"/>
      <c r="J20" s="21"/>
      <c r="K20" s="21"/>
      <c r="L20" s="21"/>
      <c r="M20" s="4"/>
      <c r="N20" s="4"/>
      <c r="O20" s="4"/>
      <c r="P20" s="4"/>
      <c r="Q20" s="4"/>
    </row>
    <row r="21" spans="1:17" ht="18" customHeight="1">
      <c r="A21" s="108" t="s">
        <v>39</v>
      </c>
      <c r="B21" s="109"/>
      <c r="C21" s="109"/>
      <c r="D21" s="103"/>
      <c r="E21" s="84">
        <f>E22+E28+E40+E42+E46</f>
        <v>448830.83</v>
      </c>
      <c r="F21" s="84">
        <f>F22+F28+F40+F42+F46</f>
        <v>110916.42</v>
      </c>
      <c r="G21" s="84">
        <f>G22+G28+G40+G42+G46</f>
        <v>189042.51</v>
      </c>
      <c r="H21" s="84"/>
      <c r="I21" s="84"/>
      <c r="J21" s="84">
        <f>J22+J28+J40+J42+J46</f>
        <v>189042.51</v>
      </c>
      <c r="K21" s="84">
        <f>K22+K28+K40+K42+K46</f>
        <v>138697.5</v>
      </c>
      <c r="L21" s="84">
        <f>L22+L28+L40+L42+L46</f>
        <v>158752</v>
      </c>
      <c r="M21" s="10"/>
      <c r="N21" s="4"/>
      <c r="O21" s="4"/>
      <c r="P21" s="4"/>
      <c r="Q21" s="4"/>
    </row>
    <row r="22" spans="1:17" ht="68.25" customHeight="1">
      <c r="A22" s="97" t="s">
        <v>97</v>
      </c>
      <c r="B22" s="17"/>
      <c r="C22" s="2"/>
      <c r="D22" s="9"/>
      <c r="E22" s="46">
        <f>E23+E25+E26+E27</f>
        <v>291908.33</v>
      </c>
      <c r="F22" s="46">
        <f>F23+F25+F26+F27</f>
        <v>106380.42</v>
      </c>
      <c r="G22" s="46">
        <f>G23+G25+G26+G27</f>
        <v>51380</v>
      </c>
      <c r="H22" s="46"/>
      <c r="I22" s="46"/>
      <c r="J22" s="46">
        <f>J23+J25+J26+J27</f>
        <v>51380</v>
      </c>
      <c r="K22" s="46">
        <f>K23+K25+K26+K27</f>
        <v>500</v>
      </c>
      <c r="L22" s="46"/>
      <c r="M22" s="10"/>
      <c r="N22" s="4"/>
      <c r="O22" s="4"/>
      <c r="P22" s="4"/>
      <c r="Q22" s="4"/>
    </row>
    <row r="23" spans="1:17" ht="67.5" customHeight="1">
      <c r="A23" s="99" t="s">
        <v>75</v>
      </c>
      <c r="B23" s="17" t="s">
        <v>2</v>
      </c>
      <c r="C23" s="17" t="s">
        <v>43</v>
      </c>
      <c r="D23" s="32" t="s">
        <v>42</v>
      </c>
      <c r="E23" s="88"/>
      <c r="F23" s="88">
        <f>F24</f>
        <v>11500</v>
      </c>
      <c r="G23" s="88">
        <f>G24</f>
        <v>48630</v>
      </c>
      <c r="H23" s="88"/>
      <c r="I23" s="88"/>
      <c r="J23" s="88">
        <f>J24</f>
        <v>48630</v>
      </c>
      <c r="K23" s="88"/>
      <c r="L23" s="88"/>
      <c r="M23" s="10"/>
      <c r="N23" s="4"/>
      <c r="O23" s="4"/>
      <c r="P23" s="4"/>
      <c r="Q23" s="4"/>
    </row>
    <row r="24" spans="1:17" ht="44.25" customHeight="1">
      <c r="A24" s="107" t="s">
        <v>95</v>
      </c>
      <c r="B24" s="17" t="s">
        <v>2</v>
      </c>
      <c r="C24" s="17" t="s">
        <v>43</v>
      </c>
      <c r="D24" s="32" t="s">
        <v>42</v>
      </c>
      <c r="E24" s="88"/>
      <c r="F24" s="21">
        <v>11500</v>
      </c>
      <c r="G24" s="21">
        <f>H24+J24</f>
        <v>48630</v>
      </c>
      <c r="H24" s="21"/>
      <c r="I24" s="21"/>
      <c r="J24" s="21">
        <v>48630</v>
      </c>
      <c r="K24" s="21"/>
      <c r="L24" s="21"/>
      <c r="M24" s="10"/>
      <c r="N24" s="4"/>
      <c r="O24" s="4"/>
      <c r="P24" s="4"/>
      <c r="Q24" s="4"/>
    </row>
    <row r="25" spans="1:17" ht="36.75" customHeight="1">
      <c r="A25" s="94" t="s">
        <v>62</v>
      </c>
      <c r="B25" s="68" t="s">
        <v>2</v>
      </c>
      <c r="C25" s="17" t="s">
        <v>6</v>
      </c>
      <c r="D25" s="69" t="s">
        <v>71</v>
      </c>
      <c r="E25" s="18">
        <v>286658.33</v>
      </c>
      <c r="F25" s="19">
        <v>89880.42</v>
      </c>
      <c r="G25" s="46">
        <f>I25+J25</f>
        <v>1000</v>
      </c>
      <c r="H25" s="20"/>
      <c r="I25" s="18"/>
      <c r="J25" s="21">
        <v>1000</v>
      </c>
      <c r="K25" s="18"/>
      <c r="L25" s="22"/>
      <c r="M25" s="10"/>
      <c r="N25" s="4"/>
      <c r="O25" s="4"/>
      <c r="P25" s="4"/>
      <c r="Q25" s="4"/>
    </row>
    <row r="26" spans="1:17" ht="27.75" customHeight="1">
      <c r="A26" s="94" t="s">
        <v>51</v>
      </c>
      <c r="B26" s="74" t="s">
        <v>2</v>
      </c>
      <c r="C26" s="17" t="s">
        <v>43</v>
      </c>
      <c r="D26" s="32" t="s">
        <v>73</v>
      </c>
      <c r="E26" s="21">
        <v>5250</v>
      </c>
      <c r="F26" s="21">
        <v>5000</v>
      </c>
      <c r="G26" s="21">
        <f>I26+J26</f>
        <v>250</v>
      </c>
      <c r="H26" s="33"/>
      <c r="I26" s="21"/>
      <c r="J26" s="21">
        <v>250</v>
      </c>
      <c r="K26" s="21"/>
      <c r="L26" s="21"/>
      <c r="M26" s="10"/>
      <c r="N26" s="4"/>
      <c r="O26" s="4"/>
      <c r="P26" s="4"/>
      <c r="Q26" s="4"/>
    </row>
    <row r="27" spans="1:17" ht="45" customHeight="1">
      <c r="A27" s="94" t="s">
        <v>52</v>
      </c>
      <c r="B27" s="74" t="s">
        <v>2</v>
      </c>
      <c r="C27" s="17" t="s">
        <v>6</v>
      </c>
      <c r="D27" s="9" t="s">
        <v>10</v>
      </c>
      <c r="E27" s="46"/>
      <c r="F27" s="46"/>
      <c r="G27" s="46">
        <v>1500</v>
      </c>
      <c r="H27" s="46"/>
      <c r="I27" s="46"/>
      <c r="J27" s="46">
        <v>1500</v>
      </c>
      <c r="K27" s="46">
        <v>500</v>
      </c>
      <c r="L27" s="46"/>
      <c r="M27" s="10"/>
      <c r="N27" s="4"/>
      <c r="O27" s="4"/>
      <c r="P27" s="4"/>
      <c r="Q27" s="4"/>
    </row>
    <row r="28" spans="1:17" ht="45.75" customHeight="1">
      <c r="A28" s="98" t="s">
        <v>67</v>
      </c>
      <c r="B28" s="3"/>
      <c r="C28" s="2"/>
      <c r="D28" s="9"/>
      <c r="E28" s="21">
        <f>E29+E38</f>
        <v>156922.5</v>
      </c>
      <c r="F28" s="21">
        <f>F29+F38</f>
        <v>4536</v>
      </c>
      <c r="G28" s="21">
        <f>G29+G38</f>
        <v>133438.51</v>
      </c>
      <c r="H28" s="21"/>
      <c r="I28" s="21"/>
      <c r="J28" s="21">
        <f>J29+J38</f>
        <v>133438.51</v>
      </c>
      <c r="K28" s="21">
        <f>K29+K38</f>
        <v>135962.5</v>
      </c>
      <c r="L28" s="21">
        <f>L29+L38</f>
        <v>155930.5</v>
      </c>
      <c r="M28" s="4"/>
      <c r="N28" s="4"/>
      <c r="O28" s="4"/>
      <c r="P28" s="4"/>
      <c r="Q28" s="4"/>
    </row>
    <row r="29" spans="1:17" ht="35.25" customHeight="1">
      <c r="A29" s="85" t="s">
        <v>36</v>
      </c>
      <c r="B29" s="86"/>
      <c r="C29" s="87"/>
      <c r="D29" s="32"/>
      <c r="E29" s="21">
        <f>E30+E31+E32+E33+E34</f>
        <v>156922.5</v>
      </c>
      <c r="F29" s="21">
        <f aca="true" t="shared" si="2" ref="F29:L29">F30+F31+F32+F33+F34</f>
        <v>4536</v>
      </c>
      <c r="G29" s="21">
        <f t="shared" si="2"/>
        <v>129438.51000000001</v>
      </c>
      <c r="H29" s="21"/>
      <c r="I29" s="21"/>
      <c r="J29" s="21">
        <f t="shared" si="2"/>
        <v>129438.51000000001</v>
      </c>
      <c r="K29" s="21">
        <f t="shared" si="2"/>
        <v>130962.5</v>
      </c>
      <c r="L29" s="21">
        <f t="shared" si="2"/>
        <v>153930.5</v>
      </c>
      <c r="M29" s="4"/>
      <c r="N29" s="4"/>
      <c r="O29" s="4"/>
      <c r="P29" s="4"/>
      <c r="Q29" s="4"/>
    </row>
    <row r="30" spans="1:17" ht="36.75" customHeight="1">
      <c r="A30" s="77" t="s">
        <v>77</v>
      </c>
      <c r="B30" s="12" t="s">
        <v>2</v>
      </c>
      <c r="C30" s="12" t="s">
        <v>3</v>
      </c>
      <c r="D30" s="12" t="s">
        <v>4</v>
      </c>
      <c r="E30" s="13">
        <v>7600</v>
      </c>
      <c r="F30" s="13">
        <v>2983</v>
      </c>
      <c r="G30" s="21">
        <f aca="true" t="shared" si="3" ref="G30:G44">I30+J30</f>
        <v>4617</v>
      </c>
      <c r="H30" s="14"/>
      <c r="I30" s="13"/>
      <c r="J30" s="13">
        <v>4617</v>
      </c>
      <c r="K30" s="13"/>
      <c r="L30" s="13"/>
      <c r="M30" s="4"/>
      <c r="N30" s="4"/>
      <c r="O30" s="4"/>
      <c r="P30" s="4"/>
      <c r="Q30" s="4"/>
    </row>
    <row r="31" spans="1:17" ht="35.25" customHeight="1">
      <c r="A31" s="77" t="s">
        <v>80</v>
      </c>
      <c r="B31" s="12" t="s">
        <v>2</v>
      </c>
      <c r="C31" s="12" t="s">
        <v>3</v>
      </c>
      <c r="D31" s="12" t="s">
        <v>4</v>
      </c>
      <c r="E31" s="13">
        <v>10354.5</v>
      </c>
      <c r="F31" s="13">
        <v>1553</v>
      </c>
      <c r="G31" s="46">
        <f t="shared" si="3"/>
        <v>8801.5</v>
      </c>
      <c r="H31" s="14"/>
      <c r="I31" s="13"/>
      <c r="J31" s="13">
        <v>8801.5</v>
      </c>
      <c r="K31" s="13"/>
      <c r="L31" s="13"/>
      <c r="M31" s="4"/>
      <c r="N31" s="4"/>
      <c r="O31" s="4"/>
      <c r="P31" s="4"/>
      <c r="Q31" s="4"/>
    </row>
    <row r="32" spans="1:17" ht="22.5">
      <c r="A32" s="77" t="s">
        <v>40</v>
      </c>
      <c r="B32" s="12" t="s">
        <v>2</v>
      </c>
      <c r="C32" s="12" t="s">
        <v>3</v>
      </c>
      <c r="D32" s="15" t="s">
        <v>5</v>
      </c>
      <c r="E32" s="13">
        <v>138968</v>
      </c>
      <c r="F32" s="13"/>
      <c r="G32" s="21">
        <f t="shared" si="3"/>
        <v>1000</v>
      </c>
      <c r="H32" s="14"/>
      <c r="I32" s="13"/>
      <c r="J32" s="13">
        <v>1000</v>
      </c>
      <c r="K32" s="13">
        <v>50000</v>
      </c>
      <c r="L32" s="13">
        <v>87968</v>
      </c>
      <c r="M32" s="4"/>
      <c r="N32" s="4"/>
      <c r="O32" s="4"/>
      <c r="P32" s="4"/>
      <c r="Q32" s="4"/>
    </row>
    <row r="33" spans="1:17" ht="67.5">
      <c r="A33" s="77" t="s">
        <v>81</v>
      </c>
      <c r="B33" s="12" t="s">
        <v>2</v>
      </c>
      <c r="C33" s="12" t="s">
        <v>3</v>
      </c>
      <c r="D33" s="15">
        <v>2011</v>
      </c>
      <c r="E33" s="13"/>
      <c r="F33" s="13"/>
      <c r="G33" s="21">
        <v>98882.6</v>
      </c>
      <c r="H33" s="16"/>
      <c r="I33" s="15"/>
      <c r="J33" s="21">
        <v>98882.6</v>
      </c>
      <c r="K33" s="15"/>
      <c r="L33" s="15"/>
      <c r="M33" s="4"/>
      <c r="N33" s="4"/>
      <c r="O33" s="4"/>
      <c r="P33" s="4"/>
      <c r="Q33" s="4"/>
    </row>
    <row r="34" spans="1:17" ht="27.75" customHeight="1">
      <c r="A34" s="77" t="s">
        <v>78</v>
      </c>
      <c r="B34" s="12" t="s">
        <v>2</v>
      </c>
      <c r="C34" s="12" t="s">
        <v>3</v>
      </c>
      <c r="D34" s="15" t="s">
        <v>5</v>
      </c>
      <c r="E34" s="13"/>
      <c r="F34" s="13"/>
      <c r="G34" s="13">
        <f>G35+G36+G37</f>
        <v>16137.41</v>
      </c>
      <c r="H34" s="14"/>
      <c r="I34" s="13"/>
      <c r="J34" s="13">
        <f>J35+J36+J37</f>
        <v>16137.41</v>
      </c>
      <c r="K34" s="13">
        <f>K35+K36+K37</f>
        <v>80962.5</v>
      </c>
      <c r="L34" s="13">
        <f>L35+L36+L37</f>
        <v>65962.5</v>
      </c>
      <c r="M34" s="4"/>
      <c r="N34" s="4"/>
      <c r="O34" s="4"/>
      <c r="P34" s="4"/>
      <c r="Q34" s="4"/>
    </row>
    <row r="35" spans="1:17" ht="27.75" customHeight="1">
      <c r="A35" s="77" t="s">
        <v>74</v>
      </c>
      <c r="B35" s="12" t="s">
        <v>2</v>
      </c>
      <c r="C35" s="12" t="s">
        <v>3</v>
      </c>
      <c r="D35" s="15" t="s">
        <v>5</v>
      </c>
      <c r="E35" s="13"/>
      <c r="F35" s="13"/>
      <c r="G35" s="13">
        <v>11135</v>
      </c>
      <c r="H35" s="14"/>
      <c r="I35" s="13"/>
      <c r="J35" s="13">
        <v>11135</v>
      </c>
      <c r="K35" s="13">
        <v>3000</v>
      </c>
      <c r="L35" s="13">
        <v>3000</v>
      </c>
      <c r="M35" s="4"/>
      <c r="N35" s="4"/>
      <c r="O35" s="4"/>
      <c r="P35" s="4"/>
      <c r="Q35" s="4"/>
    </row>
    <row r="36" spans="1:17" ht="48.75" customHeight="1">
      <c r="A36" s="77" t="s">
        <v>82</v>
      </c>
      <c r="B36" s="12" t="s">
        <v>2</v>
      </c>
      <c r="C36" s="12" t="s">
        <v>3</v>
      </c>
      <c r="D36" s="15">
        <v>2011</v>
      </c>
      <c r="E36" s="13"/>
      <c r="F36" s="13"/>
      <c r="G36" s="38">
        <v>490</v>
      </c>
      <c r="H36" s="14"/>
      <c r="I36" s="13"/>
      <c r="J36" s="13">
        <v>490</v>
      </c>
      <c r="K36" s="13"/>
      <c r="L36" s="13"/>
      <c r="M36" s="4"/>
      <c r="N36" s="4"/>
      <c r="O36" s="4"/>
      <c r="P36" s="4"/>
      <c r="Q36" s="4"/>
    </row>
    <row r="37" spans="1:17" ht="26.25" customHeight="1">
      <c r="A37" s="77" t="s">
        <v>24</v>
      </c>
      <c r="B37" s="12" t="s">
        <v>2</v>
      </c>
      <c r="C37" s="12" t="s">
        <v>3</v>
      </c>
      <c r="D37" s="15" t="s">
        <v>5</v>
      </c>
      <c r="E37" s="13"/>
      <c r="F37" s="13"/>
      <c r="G37" s="46">
        <v>4512.41</v>
      </c>
      <c r="H37" s="14"/>
      <c r="I37" s="13"/>
      <c r="J37" s="46">
        <v>4512.41</v>
      </c>
      <c r="K37" s="13">
        <v>77962.5</v>
      </c>
      <c r="L37" s="13">
        <v>62962.5</v>
      </c>
      <c r="M37" s="4"/>
      <c r="N37" s="4"/>
      <c r="O37" s="4"/>
      <c r="P37" s="4"/>
      <c r="Q37" s="4"/>
    </row>
    <row r="38" spans="1:17" ht="36" customHeight="1">
      <c r="A38" s="30" t="s">
        <v>37</v>
      </c>
      <c r="B38" s="12"/>
      <c r="C38" s="12"/>
      <c r="D38" s="15"/>
      <c r="E38" s="13"/>
      <c r="F38" s="13"/>
      <c r="G38" s="13">
        <f>G39</f>
        <v>4000</v>
      </c>
      <c r="H38" s="13"/>
      <c r="I38" s="13"/>
      <c r="J38" s="13">
        <f>J39</f>
        <v>4000</v>
      </c>
      <c r="K38" s="13">
        <f>K39</f>
        <v>5000</v>
      </c>
      <c r="L38" s="13">
        <f>L39</f>
        <v>2000</v>
      </c>
      <c r="M38" s="4"/>
      <c r="N38" s="4"/>
      <c r="O38" s="4"/>
      <c r="P38" s="4"/>
      <c r="Q38" s="4"/>
    </row>
    <row r="39" spans="1:17" ht="26.25" customHeight="1">
      <c r="A39" s="77" t="s">
        <v>25</v>
      </c>
      <c r="B39" s="12" t="s">
        <v>2</v>
      </c>
      <c r="C39" s="12" t="s">
        <v>6</v>
      </c>
      <c r="D39" s="15" t="s">
        <v>5</v>
      </c>
      <c r="E39" s="13"/>
      <c r="F39" s="13"/>
      <c r="G39" s="46">
        <f t="shared" si="3"/>
        <v>4000</v>
      </c>
      <c r="H39" s="14"/>
      <c r="I39" s="13"/>
      <c r="J39" s="13">
        <v>4000</v>
      </c>
      <c r="K39" s="13">
        <v>5000</v>
      </c>
      <c r="L39" s="13">
        <v>2000</v>
      </c>
      <c r="M39" s="4"/>
      <c r="N39" s="4"/>
      <c r="O39" s="4"/>
      <c r="P39" s="4"/>
      <c r="Q39" s="4"/>
    </row>
    <row r="40" spans="1:17" ht="42">
      <c r="A40" s="95" t="s">
        <v>69</v>
      </c>
      <c r="B40" s="26"/>
      <c r="C40" s="26"/>
      <c r="D40" s="23"/>
      <c r="E40" s="24"/>
      <c r="F40" s="25"/>
      <c r="G40" s="46">
        <f t="shared" si="3"/>
        <v>700</v>
      </c>
      <c r="H40" s="75"/>
      <c r="I40" s="29"/>
      <c r="J40" s="29">
        <f>J41</f>
        <v>700</v>
      </c>
      <c r="K40" s="29">
        <f>K41</f>
        <v>780</v>
      </c>
      <c r="L40" s="29">
        <v>845.5</v>
      </c>
      <c r="M40" s="4"/>
      <c r="N40" s="4"/>
      <c r="O40" s="4"/>
      <c r="P40" s="4"/>
      <c r="Q40" s="4"/>
    </row>
    <row r="41" spans="1:17" ht="24" customHeight="1">
      <c r="A41" s="77" t="s">
        <v>8</v>
      </c>
      <c r="B41" s="12" t="s">
        <v>9</v>
      </c>
      <c r="C41" s="12" t="s">
        <v>43</v>
      </c>
      <c r="D41" s="15" t="s">
        <v>5</v>
      </c>
      <c r="E41" s="13"/>
      <c r="F41" s="13"/>
      <c r="G41" s="21">
        <f t="shared" si="3"/>
        <v>700</v>
      </c>
      <c r="H41" s="13"/>
      <c r="I41" s="13"/>
      <c r="J41" s="13">
        <v>700</v>
      </c>
      <c r="K41" s="13">
        <v>780</v>
      </c>
      <c r="L41" s="13">
        <v>845.5</v>
      </c>
      <c r="M41" s="4"/>
      <c r="N41" s="4"/>
      <c r="O41" s="4"/>
      <c r="P41" s="4"/>
      <c r="Q41" s="4"/>
    </row>
    <row r="42" spans="1:17" ht="58.5" customHeight="1">
      <c r="A42" s="96" t="s">
        <v>96</v>
      </c>
      <c r="B42" s="11"/>
      <c r="C42" s="12"/>
      <c r="D42" s="15"/>
      <c r="E42" s="27"/>
      <c r="F42" s="28"/>
      <c r="G42" s="21">
        <f>G43+G44+G45</f>
        <v>340</v>
      </c>
      <c r="H42" s="14"/>
      <c r="I42" s="13"/>
      <c r="J42" s="21">
        <f>J43+J44+J45</f>
        <v>340</v>
      </c>
      <c r="K42" s="21">
        <f>K43+K44+K45</f>
        <v>1455</v>
      </c>
      <c r="L42" s="21">
        <f>L43+L44+L45</f>
        <v>1976</v>
      </c>
      <c r="M42" s="4"/>
      <c r="N42" s="4"/>
      <c r="O42" s="4"/>
      <c r="P42" s="4"/>
      <c r="Q42" s="4"/>
    </row>
    <row r="43" spans="1:17" ht="33.75">
      <c r="A43" s="77" t="s">
        <v>59</v>
      </c>
      <c r="B43" s="12" t="s">
        <v>2</v>
      </c>
      <c r="C43" s="12" t="s">
        <v>48</v>
      </c>
      <c r="D43" s="15" t="s">
        <v>5</v>
      </c>
      <c r="E43" s="27"/>
      <c r="F43" s="28"/>
      <c r="G43" s="46">
        <f t="shared" si="3"/>
        <v>250</v>
      </c>
      <c r="H43" s="14"/>
      <c r="I43" s="13"/>
      <c r="J43" s="13">
        <v>250</v>
      </c>
      <c r="K43" s="13">
        <v>55</v>
      </c>
      <c r="L43" s="13">
        <v>376</v>
      </c>
      <c r="M43" s="4"/>
      <c r="N43" s="4"/>
      <c r="O43" s="4"/>
      <c r="P43" s="4"/>
      <c r="Q43" s="4"/>
    </row>
    <row r="44" spans="1:17" ht="22.5">
      <c r="A44" s="77" t="s">
        <v>33</v>
      </c>
      <c r="B44" s="12" t="s">
        <v>9</v>
      </c>
      <c r="C44" s="12" t="s">
        <v>6</v>
      </c>
      <c r="D44" s="15">
        <v>2011</v>
      </c>
      <c r="E44" s="15"/>
      <c r="F44" s="13"/>
      <c r="G44" s="21">
        <f t="shared" si="3"/>
        <v>90</v>
      </c>
      <c r="H44" s="13"/>
      <c r="I44" s="13"/>
      <c r="J44" s="13">
        <v>90</v>
      </c>
      <c r="K44" s="13"/>
      <c r="L44" s="13"/>
      <c r="M44" s="4"/>
      <c r="N44" s="4"/>
      <c r="O44" s="4"/>
      <c r="P44" s="4"/>
      <c r="Q44" s="4"/>
    </row>
    <row r="45" spans="1:17" ht="22.5">
      <c r="A45" s="77" t="s">
        <v>72</v>
      </c>
      <c r="B45" s="12" t="s">
        <v>9</v>
      </c>
      <c r="C45" s="12" t="s">
        <v>6</v>
      </c>
      <c r="D45" s="15" t="s">
        <v>11</v>
      </c>
      <c r="E45" s="15"/>
      <c r="F45" s="13"/>
      <c r="G45" s="21"/>
      <c r="H45" s="13"/>
      <c r="I45" s="13"/>
      <c r="J45" s="13"/>
      <c r="K45" s="13">
        <v>1400</v>
      </c>
      <c r="L45" s="13">
        <v>1600</v>
      </c>
      <c r="M45" s="4"/>
      <c r="N45" s="4"/>
      <c r="O45" s="4"/>
      <c r="P45" s="4"/>
      <c r="Q45" s="4"/>
    </row>
    <row r="46" spans="1:17" ht="31.5">
      <c r="A46" s="96" t="s">
        <v>68</v>
      </c>
      <c r="B46" s="12"/>
      <c r="C46" s="12"/>
      <c r="D46" s="15"/>
      <c r="E46" s="13"/>
      <c r="F46" s="13"/>
      <c r="G46" s="21">
        <f>G47</f>
        <v>3184</v>
      </c>
      <c r="H46" s="14"/>
      <c r="I46" s="13"/>
      <c r="J46" s="21">
        <f>J47</f>
        <v>3184</v>
      </c>
      <c r="K46" s="13"/>
      <c r="L46" s="13"/>
      <c r="M46" s="4"/>
      <c r="N46" s="4"/>
      <c r="O46" s="4"/>
      <c r="P46" s="4"/>
      <c r="Q46" s="4"/>
    </row>
    <row r="47" spans="1:17" ht="22.5">
      <c r="A47" s="77" t="s">
        <v>34</v>
      </c>
      <c r="B47" s="12" t="s">
        <v>9</v>
      </c>
      <c r="C47" s="12" t="s">
        <v>43</v>
      </c>
      <c r="D47" s="15">
        <v>2011</v>
      </c>
      <c r="E47" s="13"/>
      <c r="F47" s="13"/>
      <c r="G47" s="21">
        <v>3184</v>
      </c>
      <c r="H47" s="14"/>
      <c r="I47" s="13"/>
      <c r="J47" s="13">
        <v>3184</v>
      </c>
      <c r="K47" s="13"/>
      <c r="L47" s="13"/>
      <c r="M47" s="4"/>
      <c r="N47" s="4"/>
      <c r="O47" s="4"/>
      <c r="P47" s="4"/>
      <c r="Q47" s="4"/>
    </row>
    <row r="48" spans="1:14" ht="13.5">
      <c r="A48" s="100" t="s">
        <v>29</v>
      </c>
      <c r="B48" s="101"/>
      <c r="C48" s="102"/>
      <c r="D48" s="103"/>
      <c r="E48" s="84">
        <f>SUM(E49:E73)</f>
        <v>21448.46</v>
      </c>
      <c r="F48" s="84">
        <f>SUM(F49:F73)</f>
        <v>4555.74</v>
      </c>
      <c r="G48" s="84">
        <f>SUM(G49:G73)</f>
        <v>65308.27999999999</v>
      </c>
      <c r="H48" s="84"/>
      <c r="I48" s="84">
        <f>SUM(I49:I73)</f>
        <v>31100.21</v>
      </c>
      <c r="J48" s="84">
        <f>SUM(J49:J73)</f>
        <v>34208.07</v>
      </c>
      <c r="K48" s="84">
        <f>SUM(K49:K73)</f>
        <v>88858.84</v>
      </c>
      <c r="L48" s="84">
        <f>SUM(L49:L73)</f>
        <v>123278.09999999999</v>
      </c>
      <c r="M48" s="4"/>
      <c r="N48" s="4"/>
    </row>
    <row r="49" spans="1:14" ht="33.75">
      <c r="A49" s="40" t="s">
        <v>31</v>
      </c>
      <c r="B49" s="37" t="s">
        <v>2</v>
      </c>
      <c r="C49" s="37" t="s">
        <v>3</v>
      </c>
      <c r="D49" s="41" t="s">
        <v>11</v>
      </c>
      <c r="E49" s="39"/>
      <c r="F49" s="39"/>
      <c r="G49" s="46"/>
      <c r="H49" s="39"/>
      <c r="I49" s="39"/>
      <c r="J49" s="39"/>
      <c r="K49" s="38">
        <v>7000</v>
      </c>
      <c r="L49" s="38">
        <v>30000</v>
      </c>
      <c r="M49" s="31"/>
      <c r="N49" s="4"/>
    </row>
    <row r="50" spans="1:14" ht="22.5">
      <c r="A50" s="77" t="s">
        <v>30</v>
      </c>
      <c r="B50" s="12" t="s">
        <v>2</v>
      </c>
      <c r="C50" s="12" t="s">
        <v>3</v>
      </c>
      <c r="D50" s="15" t="s">
        <v>11</v>
      </c>
      <c r="E50" s="70"/>
      <c r="F50" s="14"/>
      <c r="G50" s="46"/>
      <c r="H50" s="14"/>
      <c r="I50" s="14"/>
      <c r="J50" s="14"/>
      <c r="K50" s="13">
        <v>18663.04</v>
      </c>
      <c r="L50" s="13">
        <v>35611.15</v>
      </c>
      <c r="M50" s="31"/>
      <c r="N50" s="4"/>
    </row>
    <row r="51" spans="1:14" ht="22.5">
      <c r="A51" s="40" t="s">
        <v>53</v>
      </c>
      <c r="B51" s="12" t="s">
        <v>2</v>
      </c>
      <c r="C51" s="12" t="s">
        <v>3</v>
      </c>
      <c r="D51" s="15">
        <v>2011</v>
      </c>
      <c r="E51" s="70"/>
      <c r="F51" s="14"/>
      <c r="G51" s="46">
        <v>7129.8</v>
      </c>
      <c r="H51" s="14"/>
      <c r="I51" s="14"/>
      <c r="J51" s="13">
        <v>7129.8</v>
      </c>
      <c r="K51" s="14"/>
      <c r="L51" s="14"/>
      <c r="M51" s="31"/>
      <c r="N51" s="4"/>
    </row>
    <row r="52" spans="1:14" ht="33.75">
      <c r="A52" s="78" t="s">
        <v>54</v>
      </c>
      <c r="B52" s="37" t="s">
        <v>9</v>
      </c>
      <c r="C52" s="45" t="s">
        <v>3</v>
      </c>
      <c r="D52" s="9">
        <v>2011</v>
      </c>
      <c r="E52" s="46">
        <v>233.51</v>
      </c>
      <c r="F52" s="46"/>
      <c r="G52" s="46">
        <f>I52+J52</f>
        <v>233.17</v>
      </c>
      <c r="H52" s="47"/>
      <c r="I52" s="46"/>
      <c r="J52" s="46">
        <v>233.17</v>
      </c>
      <c r="K52" s="46"/>
      <c r="L52" s="46"/>
      <c r="M52" s="31"/>
      <c r="N52" s="4"/>
    </row>
    <row r="53" spans="1:14" ht="33.75">
      <c r="A53" s="78" t="s">
        <v>55</v>
      </c>
      <c r="B53" s="37" t="s">
        <v>9</v>
      </c>
      <c r="C53" s="45" t="s">
        <v>3</v>
      </c>
      <c r="D53" s="9">
        <v>2010</v>
      </c>
      <c r="E53" s="46"/>
      <c r="F53" s="46"/>
      <c r="G53" s="46">
        <v>118.7</v>
      </c>
      <c r="H53" s="47"/>
      <c r="I53" s="46"/>
      <c r="J53" s="46">
        <v>118.7</v>
      </c>
      <c r="K53" s="46"/>
      <c r="L53" s="46"/>
      <c r="M53" s="31"/>
      <c r="N53" s="4"/>
    </row>
    <row r="54" spans="1:14" ht="58.5" customHeight="1">
      <c r="A54" s="77" t="s">
        <v>70</v>
      </c>
      <c r="B54" s="12" t="s">
        <v>2</v>
      </c>
      <c r="C54" s="12" t="s">
        <v>3</v>
      </c>
      <c r="D54" s="15">
        <v>2010</v>
      </c>
      <c r="E54" s="14"/>
      <c r="F54" s="14"/>
      <c r="G54" s="21">
        <v>31100.21</v>
      </c>
      <c r="H54" s="14"/>
      <c r="I54" s="21">
        <v>31100.21</v>
      </c>
      <c r="J54" s="21"/>
      <c r="K54" s="14"/>
      <c r="L54" s="14"/>
      <c r="M54" s="31"/>
      <c r="N54" s="4"/>
    </row>
    <row r="55" spans="1:14" ht="45">
      <c r="A55" s="79" t="s">
        <v>56</v>
      </c>
      <c r="B55" s="17" t="s">
        <v>2</v>
      </c>
      <c r="C55" s="17" t="s">
        <v>43</v>
      </c>
      <c r="D55" s="32" t="s">
        <v>5</v>
      </c>
      <c r="E55" s="21"/>
      <c r="F55" s="21"/>
      <c r="G55" s="21">
        <f>I55+J55</f>
        <v>1782.2</v>
      </c>
      <c r="H55" s="33"/>
      <c r="I55" s="21"/>
      <c r="J55" s="21">
        <v>1782.2</v>
      </c>
      <c r="K55" s="21">
        <v>16765.8</v>
      </c>
      <c r="L55" s="21">
        <v>20000</v>
      </c>
      <c r="M55" s="4"/>
      <c r="N55" s="4"/>
    </row>
    <row r="56" spans="1:14" ht="22.5">
      <c r="A56" s="77" t="s">
        <v>57</v>
      </c>
      <c r="B56" s="12" t="s">
        <v>2</v>
      </c>
      <c r="C56" s="17" t="s">
        <v>43</v>
      </c>
      <c r="D56" s="15" t="s">
        <v>11</v>
      </c>
      <c r="E56" s="13">
        <v>14320.95</v>
      </c>
      <c r="F56" s="13"/>
      <c r="G56" s="21"/>
      <c r="H56" s="14"/>
      <c r="I56" s="13"/>
      <c r="J56" s="13"/>
      <c r="K56" s="13">
        <v>7000</v>
      </c>
      <c r="L56" s="13">
        <v>7320.95</v>
      </c>
      <c r="M56" s="4"/>
      <c r="N56" s="4"/>
    </row>
    <row r="57" spans="1:14" ht="33.75">
      <c r="A57" s="77" t="s">
        <v>58</v>
      </c>
      <c r="B57" s="12" t="s">
        <v>2</v>
      </c>
      <c r="C57" s="12" t="s">
        <v>43</v>
      </c>
      <c r="D57" s="15">
        <v>2011</v>
      </c>
      <c r="E57" s="13"/>
      <c r="F57" s="13"/>
      <c r="G57" s="21">
        <f>I57+J57</f>
        <v>4143.6</v>
      </c>
      <c r="H57" s="14"/>
      <c r="I57" s="13"/>
      <c r="J57" s="13">
        <v>4143.6</v>
      </c>
      <c r="K57" s="13"/>
      <c r="L57" s="13"/>
      <c r="M57" s="4"/>
      <c r="N57" s="4"/>
    </row>
    <row r="58" spans="1:14" ht="22.5">
      <c r="A58" s="79" t="s">
        <v>76</v>
      </c>
      <c r="B58" s="12" t="s">
        <v>9</v>
      </c>
      <c r="C58" s="17" t="s">
        <v>43</v>
      </c>
      <c r="D58" s="32">
        <v>2011</v>
      </c>
      <c r="E58" s="21"/>
      <c r="F58" s="21"/>
      <c r="G58" s="21">
        <v>250</v>
      </c>
      <c r="H58" s="33"/>
      <c r="I58" s="21"/>
      <c r="J58" s="21">
        <v>250</v>
      </c>
      <c r="K58" s="21"/>
      <c r="L58" s="21"/>
      <c r="M58" s="4"/>
      <c r="N58" s="4"/>
    </row>
    <row r="59" spans="1:14" ht="45">
      <c r="A59" s="79" t="s">
        <v>79</v>
      </c>
      <c r="B59" s="12" t="s">
        <v>9</v>
      </c>
      <c r="C59" s="12" t="s">
        <v>43</v>
      </c>
      <c r="D59" s="32">
        <v>2012</v>
      </c>
      <c r="E59" s="21"/>
      <c r="F59" s="21"/>
      <c r="G59" s="21"/>
      <c r="H59" s="33"/>
      <c r="I59" s="21"/>
      <c r="J59" s="21"/>
      <c r="K59" s="21">
        <v>1177.74</v>
      </c>
      <c r="L59" s="21"/>
      <c r="M59" s="4"/>
      <c r="N59" s="4"/>
    </row>
    <row r="60" spans="1:14" ht="22.5">
      <c r="A60" s="79" t="s">
        <v>83</v>
      </c>
      <c r="B60" s="12" t="s">
        <v>9</v>
      </c>
      <c r="C60" s="12" t="s">
        <v>43</v>
      </c>
      <c r="D60" s="32">
        <v>2011</v>
      </c>
      <c r="E60" s="21"/>
      <c r="F60" s="21"/>
      <c r="G60" s="46">
        <v>950</v>
      </c>
      <c r="H60" s="33"/>
      <c r="I60" s="21"/>
      <c r="J60" s="35">
        <v>950</v>
      </c>
      <c r="K60" s="21"/>
      <c r="L60" s="36"/>
      <c r="M60" s="4"/>
      <c r="N60" s="4"/>
    </row>
    <row r="61" spans="1:14" ht="33.75">
      <c r="A61" s="79" t="s">
        <v>84</v>
      </c>
      <c r="B61" s="17" t="s">
        <v>2</v>
      </c>
      <c r="C61" s="17" t="s">
        <v>13</v>
      </c>
      <c r="D61" s="32">
        <v>2011</v>
      </c>
      <c r="E61" s="21"/>
      <c r="F61" s="21"/>
      <c r="G61" s="46">
        <f>I61+J61</f>
        <v>2000</v>
      </c>
      <c r="H61" s="33"/>
      <c r="I61" s="21"/>
      <c r="J61" s="35">
        <v>2000</v>
      </c>
      <c r="K61" s="21"/>
      <c r="L61" s="36"/>
      <c r="M61" s="4"/>
      <c r="N61" s="4"/>
    </row>
    <row r="62" spans="1:14" ht="22.5">
      <c r="A62" s="77" t="s">
        <v>85</v>
      </c>
      <c r="B62" s="12" t="s">
        <v>2</v>
      </c>
      <c r="C62" s="37" t="s">
        <v>6</v>
      </c>
      <c r="D62" s="15" t="s">
        <v>11</v>
      </c>
      <c r="E62" s="42"/>
      <c r="F62" s="13"/>
      <c r="G62" s="46"/>
      <c r="H62" s="14"/>
      <c r="I62" s="13"/>
      <c r="J62" s="13"/>
      <c r="K62" s="13">
        <v>337.5</v>
      </c>
      <c r="L62" s="13">
        <v>1912.5</v>
      </c>
      <c r="M62" s="4"/>
      <c r="N62" s="4"/>
    </row>
    <row r="63" spans="1:14" ht="22.5">
      <c r="A63" s="77" t="s">
        <v>86</v>
      </c>
      <c r="B63" s="12" t="s">
        <v>2</v>
      </c>
      <c r="C63" s="12" t="s">
        <v>6</v>
      </c>
      <c r="D63" s="15">
        <v>2012</v>
      </c>
      <c r="E63" s="13">
        <v>6894</v>
      </c>
      <c r="F63" s="13">
        <v>4555.74</v>
      </c>
      <c r="G63" s="46"/>
      <c r="H63" s="14"/>
      <c r="I63" s="13"/>
      <c r="J63" s="13"/>
      <c r="K63" s="13">
        <v>2338.26</v>
      </c>
      <c r="L63" s="13"/>
      <c r="M63" s="4"/>
      <c r="N63" s="4"/>
    </row>
    <row r="64" spans="1:14" ht="71.25" customHeight="1">
      <c r="A64" s="77" t="s">
        <v>87</v>
      </c>
      <c r="B64" s="12" t="s">
        <v>2</v>
      </c>
      <c r="C64" s="12" t="s">
        <v>47</v>
      </c>
      <c r="D64" s="12">
        <v>2012</v>
      </c>
      <c r="E64" s="43"/>
      <c r="F64" s="43"/>
      <c r="G64" s="21"/>
      <c r="H64" s="44"/>
      <c r="I64" s="43"/>
      <c r="J64" s="43"/>
      <c r="K64" s="43">
        <v>7000</v>
      </c>
      <c r="L64" s="43"/>
      <c r="M64" s="4"/>
      <c r="N64" s="4"/>
    </row>
    <row r="65" spans="1:14" ht="12.75">
      <c r="A65" s="121" t="s">
        <v>88</v>
      </c>
      <c r="B65" s="122" t="s">
        <v>2</v>
      </c>
      <c r="C65" s="122" t="s">
        <v>46</v>
      </c>
      <c r="D65" s="123">
        <v>2012</v>
      </c>
      <c r="E65" s="132"/>
      <c r="F65" s="132"/>
      <c r="G65" s="136"/>
      <c r="H65" s="135"/>
      <c r="I65" s="132"/>
      <c r="J65" s="132"/>
      <c r="K65" s="132">
        <v>750</v>
      </c>
      <c r="L65" s="132"/>
      <c r="M65" s="4"/>
      <c r="N65" s="4"/>
    </row>
    <row r="66" spans="1:14" ht="66.75" customHeight="1">
      <c r="A66" s="121"/>
      <c r="B66" s="122"/>
      <c r="C66" s="122"/>
      <c r="D66" s="123"/>
      <c r="E66" s="132"/>
      <c r="F66" s="132"/>
      <c r="G66" s="137"/>
      <c r="H66" s="135"/>
      <c r="I66" s="132"/>
      <c r="J66" s="132"/>
      <c r="K66" s="132"/>
      <c r="L66" s="132"/>
      <c r="M66" s="4"/>
      <c r="N66" s="4"/>
    </row>
    <row r="67" spans="1:14" ht="12.75" customHeight="1">
      <c r="A67" s="124" t="s">
        <v>89</v>
      </c>
      <c r="B67" s="126" t="s">
        <v>2</v>
      </c>
      <c r="C67" s="126" t="s">
        <v>46</v>
      </c>
      <c r="D67" s="128">
        <v>2012</v>
      </c>
      <c r="E67" s="130"/>
      <c r="F67" s="130"/>
      <c r="G67" s="138"/>
      <c r="H67" s="133"/>
      <c r="I67" s="130"/>
      <c r="J67" s="130"/>
      <c r="K67" s="130">
        <v>500</v>
      </c>
      <c r="L67" s="130"/>
      <c r="M67" s="4"/>
      <c r="N67" s="4"/>
    </row>
    <row r="68" spans="1:14" ht="60.75" customHeight="1">
      <c r="A68" s="125"/>
      <c r="B68" s="127"/>
      <c r="C68" s="127"/>
      <c r="D68" s="129"/>
      <c r="E68" s="131"/>
      <c r="F68" s="131"/>
      <c r="G68" s="139"/>
      <c r="H68" s="134"/>
      <c r="I68" s="131"/>
      <c r="J68" s="131"/>
      <c r="K68" s="131"/>
      <c r="L68" s="131"/>
      <c r="M68" s="4"/>
      <c r="N68" s="4"/>
    </row>
    <row r="69" spans="1:14" ht="45">
      <c r="A69" s="77" t="s">
        <v>90</v>
      </c>
      <c r="B69" s="12" t="s">
        <v>2</v>
      </c>
      <c r="C69" s="12" t="s">
        <v>26</v>
      </c>
      <c r="D69" s="15" t="s">
        <v>5</v>
      </c>
      <c r="E69" s="42"/>
      <c r="F69" s="13"/>
      <c r="G69" s="21">
        <f>I69+J69</f>
        <v>500</v>
      </c>
      <c r="H69" s="14"/>
      <c r="I69" s="13"/>
      <c r="J69" s="13">
        <v>500</v>
      </c>
      <c r="K69" s="13">
        <v>5576.5</v>
      </c>
      <c r="L69" s="13">
        <v>6433.5</v>
      </c>
      <c r="M69" s="4"/>
      <c r="N69" s="4"/>
    </row>
    <row r="70" spans="1:14" ht="33.75">
      <c r="A70" s="77" t="s">
        <v>91</v>
      </c>
      <c r="B70" s="12" t="s">
        <v>2</v>
      </c>
      <c r="C70" s="12" t="s">
        <v>32</v>
      </c>
      <c r="D70" s="15">
        <v>2012</v>
      </c>
      <c r="E70" s="13"/>
      <c r="F70" s="13"/>
      <c r="G70" s="21"/>
      <c r="H70" s="14"/>
      <c r="I70" s="13"/>
      <c r="J70" s="13"/>
      <c r="K70" s="13">
        <v>1750</v>
      </c>
      <c r="L70" s="13"/>
      <c r="M70" s="4"/>
      <c r="N70" s="4"/>
    </row>
    <row r="71" spans="1:14" ht="27.75" customHeight="1">
      <c r="A71" s="79" t="s">
        <v>92</v>
      </c>
      <c r="B71" s="12" t="s">
        <v>9</v>
      </c>
      <c r="C71" s="32" t="s">
        <v>12</v>
      </c>
      <c r="D71" s="32">
        <v>2011</v>
      </c>
      <c r="E71" s="21"/>
      <c r="F71" s="21"/>
      <c r="G71" s="21">
        <f>I71+J71</f>
        <v>280.6</v>
      </c>
      <c r="H71" s="33"/>
      <c r="I71" s="21"/>
      <c r="J71" s="21">
        <v>280.6</v>
      </c>
      <c r="K71" s="21"/>
      <c r="L71" s="21"/>
      <c r="M71" s="4"/>
      <c r="N71" s="4"/>
    </row>
    <row r="72" spans="1:14" ht="26.25" customHeight="1">
      <c r="A72" s="40" t="s">
        <v>93</v>
      </c>
      <c r="B72" s="37" t="s">
        <v>9</v>
      </c>
      <c r="C72" s="37" t="s">
        <v>12</v>
      </c>
      <c r="D72" s="41" t="s">
        <v>5</v>
      </c>
      <c r="E72" s="38"/>
      <c r="F72" s="38"/>
      <c r="G72" s="46">
        <f>I72+J72</f>
        <v>16500</v>
      </c>
      <c r="H72" s="39"/>
      <c r="I72" s="38"/>
      <c r="J72" s="38">
        <v>16500</v>
      </c>
      <c r="K72" s="38">
        <v>20000</v>
      </c>
      <c r="L72" s="38">
        <v>22000</v>
      </c>
      <c r="M72" s="4"/>
      <c r="N72" s="4"/>
    </row>
    <row r="73" spans="1:14" ht="30" customHeight="1">
      <c r="A73" s="40" t="s">
        <v>94</v>
      </c>
      <c r="B73" s="37" t="s">
        <v>9</v>
      </c>
      <c r="C73" s="37" t="s">
        <v>12</v>
      </c>
      <c r="D73" s="41">
        <v>2011</v>
      </c>
      <c r="E73" s="38"/>
      <c r="F73" s="38"/>
      <c r="G73" s="46">
        <v>320</v>
      </c>
      <c r="H73" s="39"/>
      <c r="I73" s="38"/>
      <c r="J73" s="38">
        <v>320</v>
      </c>
      <c r="K73" s="38"/>
      <c r="L73" s="38"/>
      <c r="M73" s="4"/>
      <c r="N73" s="4"/>
    </row>
    <row r="74" spans="1:14" ht="12.75">
      <c r="A74" s="48" t="s">
        <v>14</v>
      </c>
      <c r="B74" s="4"/>
      <c r="C74" s="4"/>
      <c r="D74" s="49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8" t="s">
        <v>66</v>
      </c>
      <c r="B75" s="4"/>
      <c r="C75" s="4"/>
      <c r="D75" s="49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8"/>
      <c r="B76" s="4"/>
      <c r="C76" s="4"/>
      <c r="D76" s="49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8"/>
      <c r="B77" s="4"/>
      <c r="C77" s="4"/>
      <c r="D77" s="49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8"/>
      <c r="B78" s="4"/>
      <c r="C78" s="4"/>
      <c r="D78" s="49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8"/>
      <c r="B79" s="4"/>
      <c r="C79" s="4"/>
      <c r="D79" s="49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8"/>
      <c r="B80" s="4"/>
      <c r="C80" s="4"/>
      <c r="D80" s="49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8"/>
      <c r="B81" s="4"/>
      <c r="C81" s="4"/>
      <c r="D81" s="49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8"/>
      <c r="B82" s="4"/>
      <c r="C82" s="4"/>
      <c r="D82" s="49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8"/>
      <c r="B83" s="4"/>
      <c r="C83" s="4"/>
      <c r="D83" s="49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48"/>
      <c r="B84" s="4"/>
      <c r="C84" s="4"/>
      <c r="D84" s="49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48"/>
      <c r="B85" s="4"/>
      <c r="C85" s="4"/>
      <c r="D85" s="49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104"/>
      <c r="B86" s="4"/>
      <c r="C86" s="4"/>
      <c r="D86" s="49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48"/>
      <c r="B87" s="4"/>
      <c r="C87" s="4"/>
      <c r="D87" s="49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104"/>
      <c r="B88" s="4"/>
      <c r="C88" s="4"/>
      <c r="D88" s="49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8"/>
      <c r="B89" s="4"/>
      <c r="C89" s="4"/>
      <c r="D89" s="49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8"/>
      <c r="B90" s="4"/>
      <c r="C90" s="4"/>
      <c r="D90" s="49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8"/>
      <c r="B91" s="4"/>
      <c r="C91" s="4"/>
      <c r="D91" s="49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8"/>
      <c r="B92" s="4"/>
      <c r="C92" s="4"/>
      <c r="D92" s="49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8"/>
      <c r="B93" s="4"/>
      <c r="C93" s="4"/>
      <c r="D93" s="49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8"/>
      <c r="B94" s="4"/>
      <c r="C94" s="4"/>
      <c r="D94" s="49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8"/>
      <c r="B95" s="4"/>
      <c r="C95" s="4"/>
      <c r="D95" s="49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8"/>
      <c r="B96" s="4"/>
      <c r="C96" s="4"/>
      <c r="D96" s="49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8"/>
      <c r="B97" s="4"/>
      <c r="C97" s="4"/>
      <c r="D97" s="49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8"/>
      <c r="B98" s="4"/>
      <c r="C98" s="4"/>
      <c r="D98" s="49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8"/>
      <c r="B99" s="4"/>
      <c r="C99" s="4"/>
      <c r="D99" s="49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8"/>
      <c r="B100" s="4"/>
      <c r="C100" s="4"/>
      <c r="D100" s="49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8"/>
      <c r="B101" s="4"/>
      <c r="C101" s="4"/>
      <c r="D101" s="49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8"/>
      <c r="B102" s="4"/>
      <c r="C102" s="4"/>
      <c r="D102" s="49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8"/>
      <c r="B103" s="4"/>
      <c r="C103" s="4"/>
      <c r="D103" s="49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8"/>
      <c r="B104" s="4"/>
      <c r="C104" s="4"/>
      <c r="D104" s="49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8"/>
      <c r="B105" s="4"/>
      <c r="C105" s="4"/>
      <c r="D105" s="49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8"/>
      <c r="B106" s="4"/>
      <c r="C106" s="4"/>
      <c r="D106" s="49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8"/>
      <c r="B107" s="4"/>
      <c r="C107" s="4"/>
      <c r="D107" s="49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8"/>
      <c r="B108" s="4"/>
      <c r="C108" s="4"/>
      <c r="D108" s="49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8"/>
      <c r="B109" s="4"/>
      <c r="C109" s="4"/>
      <c r="D109" s="49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8"/>
      <c r="B110" s="4"/>
      <c r="C110" s="4"/>
      <c r="D110" s="49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8"/>
      <c r="B111" s="4"/>
      <c r="C111" s="4"/>
      <c r="D111" s="49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8"/>
      <c r="B112" s="4"/>
      <c r="C112" s="4"/>
      <c r="D112" s="49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8"/>
      <c r="B113" s="4"/>
      <c r="C113" s="4"/>
      <c r="D113" s="49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8"/>
      <c r="B114" s="4"/>
      <c r="C114" s="4"/>
      <c r="D114" s="49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8"/>
      <c r="B115" s="4"/>
      <c r="C115" s="4"/>
      <c r="D115" s="49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8"/>
      <c r="B116" s="4"/>
      <c r="C116" s="4"/>
      <c r="D116" s="49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8"/>
      <c r="B117" s="4"/>
      <c r="C117" s="4"/>
      <c r="D117" s="49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8"/>
      <c r="B118" s="4"/>
      <c r="C118" s="4"/>
      <c r="D118" s="49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50"/>
      <c r="B119" s="51"/>
      <c r="C119" s="51"/>
      <c r="D119" s="52"/>
      <c r="E119" s="53"/>
      <c r="F119" s="54"/>
      <c r="G119" s="55"/>
      <c r="H119" s="54"/>
      <c r="I119" s="54"/>
      <c r="J119" s="54"/>
      <c r="K119" s="54"/>
      <c r="L119" s="54"/>
      <c r="M119" s="4"/>
      <c r="N119" s="4"/>
    </row>
    <row r="120" spans="1:14" ht="12.75">
      <c r="A120" s="50"/>
      <c r="B120" s="51"/>
      <c r="C120" s="51"/>
      <c r="D120" s="52"/>
      <c r="E120" s="53"/>
      <c r="F120" s="54"/>
      <c r="G120" s="55"/>
      <c r="H120" s="54"/>
      <c r="I120" s="54"/>
      <c r="J120" s="54"/>
      <c r="K120" s="54"/>
      <c r="L120" s="54"/>
      <c r="M120" s="4"/>
      <c r="N120" s="4"/>
    </row>
    <row r="121" spans="1:14" ht="12.75">
      <c r="A121" s="50"/>
      <c r="B121" s="51"/>
      <c r="C121" s="51"/>
      <c r="D121" s="52"/>
      <c r="E121" s="53"/>
      <c r="F121" s="54"/>
      <c r="G121" s="55"/>
      <c r="H121" s="54"/>
      <c r="I121" s="54"/>
      <c r="J121" s="54"/>
      <c r="K121" s="54"/>
      <c r="L121" s="54"/>
      <c r="M121" s="4"/>
      <c r="N121" s="4"/>
    </row>
    <row r="122" spans="1:14" ht="12.75">
      <c r="A122" s="50"/>
      <c r="B122" s="51"/>
      <c r="C122" s="51"/>
      <c r="D122" s="52"/>
      <c r="E122" s="53"/>
      <c r="F122" s="54"/>
      <c r="G122" s="55"/>
      <c r="H122" s="54"/>
      <c r="I122" s="54"/>
      <c r="J122" s="54"/>
      <c r="K122" s="54"/>
      <c r="L122" s="54"/>
      <c r="M122" s="4"/>
      <c r="N122" s="4"/>
    </row>
    <row r="123" spans="1:14" ht="12.75">
      <c r="A123" s="56"/>
      <c r="B123" s="57"/>
      <c r="C123" s="58"/>
      <c r="D123" s="59"/>
      <c r="E123" s="60"/>
      <c r="F123" s="60"/>
      <c r="G123" s="60"/>
      <c r="H123" s="60"/>
      <c r="I123" s="60"/>
      <c r="J123" s="60"/>
      <c r="K123" s="60"/>
      <c r="L123" s="60"/>
      <c r="M123" s="4"/>
      <c r="N123" s="4"/>
    </row>
    <row r="124" spans="1:14" ht="12.75">
      <c r="A124" s="61"/>
      <c r="B124" s="57"/>
      <c r="C124" s="58"/>
      <c r="D124" s="59"/>
      <c r="E124" s="61"/>
      <c r="F124" s="60"/>
      <c r="G124" s="60"/>
      <c r="H124" s="60"/>
      <c r="I124" s="60"/>
      <c r="J124" s="60"/>
      <c r="K124" s="60"/>
      <c r="L124" s="60"/>
      <c r="M124" s="4"/>
      <c r="N124" s="4"/>
    </row>
    <row r="125" spans="1:14" ht="12.75">
      <c r="A125" s="61"/>
      <c r="B125" s="57"/>
      <c r="C125" s="58"/>
      <c r="D125" s="62"/>
      <c r="E125" s="63"/>
      <c r="F125" s="60"/>
      <c r="G125" s="60"/>
      <c r="H125" s="60"/>
      <c r="I125" s="60"/>
      <c r="J125" s="60"/>
      <c r="K125" s="60"/>
      <c r="L125" s="60"/>
      <c r="M125" s="4"/>
      <c r="N125" s="4"/>
    </row>
    <row r="126" spans="1:14" ht="12.75">
      <c r="A126" s="61"/>
      <c r="B126" s="57"/>
      <c r="C126" s="58"/>
      <c r="D126" s="62"/>
      <c r="E126" s="64"/>
      <c r="F126" s="60"/>
      <c r="G126" s="60"/>
      <c r="H126" s="60"/>
      <c r="I126" s="60"/>
      <c r="J126" s="60"/>
      <c r="K126" s="60"/>
      <c r="L126" s="60"/>
      <c r="M126" s="4"/>
      <c r="N126" s="4"/>
    </row>
    <row r="127" spans="1:14" ht="12.75">
      <c r="A127" s="61"/>
      <c r="B127" s="57"/>
      <c r="C127" s="58"/>
      <c r="D127" s="59"/>
      <c r="E127" s="63"/>
      <c r="F127" s="60"/>
      <c r="G127" s="60"/>
      <c r="H127" s="60"/>
      <c r="I127" s="60"/>
      <c r="J127" s="60"/>
      <c r="K127" s="60"/>
      <c r="L127" s="60"/>
      <c r="M127" s="4"/>
      <c r="N127" s="4"/>
    </row>
    <row r="128" spans="1:12" ht="12.75">
      <c r="A128" s="61"/>
      <c r="B128" s="57"/>
      <c r="C128" s="58"/>
      <c r="D128" s="62"/>
      <c r="E128" s="64"/>
      <c r="F128" s="60"/>
      <c r="G128" s="60"/>
      <c r="H128" s="60"/>
      <c r="I128" s="60"/>
      <c r="J128" s="60"/>
      <c r="K128" s="60"/>
      <c r="L128" s="60"/>
    </row>
    <row r="129" spans="1:12" ht="12.75">
      <c r="A129" s="61"/>
      <c r="B129" s="63"/>
      <c r="C129" s="61"/>
      <c r="D129" s="59"/>
      <c r="E129" s="63"/>
      <c r="F129" s="60"/>
      <c r="G129" s="60"/>
      <c r="H129" s="60"/>
      <c r="I129" s="60"/>
      <c r="J129" s="60"/>
      <c r="K129" s="60"/>
      <c r="L129" s="60"/>
    </row>
    <row r="130" spans="1:4" ht="12.75">
      <c r="A130" s="65"/>
      <c r="D130" s="66"/>
    </row>
    <row r="131" spans="1:4" ht="12.75">
      <c r="A131" s="65"/>
      <c r="D131" s="66"/>
    </row>
    <row r="132" spans="1:4" ht="12.75">
      <c r="A132" s="65"/>
      <c r="D132" s="66"/>
    </row>
    <row r="133" spans="1:4" ht="12.75">
      <c r="A133" s="65"/>
      <c r="D133" s="66"/>
    </row>
    <row r="134" spans="1:4" ht="12.75">
      <c r="A134" s="65"/>
      <c r="D134" s="66"/>
    </row>
    <row r="135" spans="1:4" ht="12.75">
      <c r="A135" s="65"/>
      <c r="D135" s="66"/>
    </row>
    <row r="136" ht="12.75">
      <c r="A136" s="65"/>
    </row>
    <row r="137" ht="12.75">
      <c r="A137" s="65"/>
    </row>
    <row r="138" ht="12.75">
      <c r="A138" s="65"/>
    </row>
    <row r="139" ht="12.75">
      <c r="A139" s="65"/>
    </row>
    <row r="140" ht="12.75">
      <c r="A140" s="65"/>
    </row>
    <row r="141" ht="12.75">
      <c r="A141" s="65"/>
    </row>
    <row r="142" ht="12.75">
      <c r="A142" s="65"/>
    </row>
    <row r="143" ht="12.75">
      <c r="A143" s="65"/>
    </row>
  </sheetData>
  <mergeCells count="35">
    <mergeCell ref="I67:I68"/>
    <mergeCell ref="J67:J68"/>
    <mergeCell ref="I65:I66"/>
    <mergeCell ref="G10:G11"/>
    <mergeCell ref="H67:H68"/>
    <mergeCell ref="H65:H66"/>
    <mergeCell ref="G65:G66"/>
    <mergeCell ref="G67:G68"/>
    <mergeCell ref="E67:E68"/>
    <mergeCell ref="F67:F68"/>
    <mergeCell ref="E65:E66"/>
    <mergeCell ref="F65:F66"/>
    <mergeCell ref="K67:K68"/>
    <mergeCell ref="J65:J66"/>
    <mergeCell ref="K65:K66"/>
    <mergeCell ref="L65:L66"/>
    <mergeCell ref="L67:L68"/>
    <mergeCell ref="A67:A68"/>
    <mergeCell ref="B67:B68"/>
    <mergeCell ref="C67:C68"/>
    <mergeCell ref="D67:D68"/>
    <mergeCell ref="A65:A66"/>
    <mergeCell ref="B65:B66"/>
    <mergeCell ref="C65:C66"/>
    <mergeCell ref="D65:D66"/>
    <mergeCell ref="A10:A11"/>
    <mergeCell ref="A7:L7"/>
    <mergeCell ref="A8:L8"/>
    <mergeCell ref="H10:J10"/>
    <mergeCell ref="K10:L10"/>
    <mergeCell ref="B10:B11"/>
    <mergeCell ref="C10:C11"/>
    <mergeCell ref="D10:D11"/>
    <mergeCell ref="E10:E11"/>
    <mergeCell ref="F10:F11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</dc:creator>
  <cp:keywords/>
  <dc:description/>
  <cp:lastModifiedBy>Карасев</cp:lastModifiedBy>
  <cp:lastPrinted>2011-04-13T13:04:15Z</cp:lastPrinted>
  <dcterms:created xsi:type="dcterms:W3CDTF">2010-10-29T06:09:34Z</dcterms:created>
  <dcterms:modified xsi:type="dcterms:W3CDTF">2011-04-28T13:19:34Z</dcterms:modified>
  <cp:category/>
  <cp:version/>
  <cp:contentType/>
  <cp:contentStatus/>
</cp:coreProperties>
</file>