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заявка" sheetId="1" r:id="rId1"/>
    <sheet name="Лист3" sheetId="2" r:id="rId2"/>
  </sheets>
  <definedNames>
    <definedName name="_xlnm.Print_Titles" localSheetId="0">'заявка'!$7:$9</definedName>
    <definedName name="_xlnm.Print_Area" localSheetId="0">'заявка'!$A$1:$N$59</definedName>
  </definedNames>
  <calcPr fullCalcOnLoad="1"/>
</workbook>
</file>

<file path=xl/sharedStrings.xml><?xml version="1.0" encoding="utf-8"?>
<sst xmlns="http://schemas.openxmlformats.org/spreadsheetml/2006/main" count="220" uniqueCount="45">
  <si>
    <t>№ п/п</t>
  </si>
  <si>
    <t>Перечень мероприятий</t>
  </si>
  <si>
    <t>Коды бюджетной классификации</t>
  </si>
  <si>
    <t>в предшествующие годы (с разбивкой по годам)</t>
  </si>
  <si>
    <t>по утвержденной программе</t>
  </si>
  <si>
    <t>фактически</t>
  </si>
  <si>
    <t>в текущем году</t>
  </si>
  <si>
    <t>ожидаемое финансирование</t>
  </si>
  <si>
    <t>в очередном финансовом году</t>
  </si>
  <si>
    <t>для включения в бюджет</t>
  </si>
  <si>
    <t>-</t>
  </si>
  <si>
    <t>итого</t>
  </si>
  <si>
    <t>Объем финансирования, тыс. руб., в т.ч. с разделением по источникам финансирования</t>
  </si>
  <si>
    <t>БЮДЖЕТНАЯ ЗАЯВКА</t>
  </si>
  <si>
    <t xml:space="preserve">Начальник управления образования </t>
  </si>
  <si>
    <t>Ремонт школьных бассейнов</t>
  </si>
  <si>
    <t>2012 год</t>
  </si>
  <si>
    <t>2013 год</t>
  </si>
  <si>
    <t>Ремонт, реконструкция спортивных залов и площадок</t>
  </si>
  <si>
    <t>Оснащение спортивных залов и площадок спортивным инвентарем</t>
  </si>
  <si>
    <t>Приобретение снегохода для обслуживания лыжных трасс</t>
  </si>
  <si>
    <t>Приобретение горюче-смазочных материалов</t>
  </si>
  <si>
    <t>Проведение городской спартакиады школьников</t>
  </si>
  <si>
    <t>Участие в областной спартакиаде среди школьников</t>
  </si>
  <si>
    <t>Проведение Дня спорта</t>
  </si>
  <si>
    <t>Проведение Дня лыжного спорта</t>
  </si>
  <si>
    <t>Проведение спартакиады молодежи допризывного возраста общеобразовательных учреждений</t>
  </si>
  <si>
    <t>Проведение туристического слета</t>
  </si>
  <si>
    <t>Проведение одноступенчатых соревнований по массовым видам спорта</t>
  </si>
  <si>
    <t>Проведение городских соревнований по культивируемым в детско-юношеских спортивных школах видам спорта</t>
  </si>
  <si>
    <t>Участие спортсменов детско-юношеских спортивных школ в соревнованиях областного уровня</t>
  </si>
  <si>
    <t>Проведение массовых мероприятий по популярным в подростковой среде видам физкультурно-спортивной деятельности</t>
  </si>
  <si>
    <t>Аренда легкоатлетических дорожек, прыжковой ямы</t>
  </si>
  <si>
    <t>Аренда лыжной трассы, беговой трассы</t>
  </si>
  <si>
    <t>Проведение показательных выступлений, мастер-классов федерациями по видам спорта</t>
  </si>
  <si>
    <t>Проведение городского семинара "Внедрение Базисного (образовательного) плана образовательных учреждений второго поколения"</t>
  </si>
  <si>
    <t>Проведение городского семинара "Физическая культура и спорт в Северодвинске. Состояние и перспективы"</t>
  </si>
  <si>
    <t>Создание информационного сайта с информацией об объединениях дополнительного образования детей физкультурно-спортивной направленности</t>
  </si>
  <si>
    <t>Всего по программе</t>
  </si>
  <si>
    <t>С.Г. Попа</t>
  </si>
  <si>
    <t>ДЛЯ ВКЛЮЧЕНИЯ В БЮДЖЕТ 2011-2013 ГОДА МЕРОПРИЯТИЙ</t>
  </si>
  <si>
    <t>МУНИЦИПАЛЬНОЙ ВЕДОМСТВЕННОЙ ЦЕЛЕВОЙ ПРОГРАММЫ</t>
  </si>
  <si>
    <t>"Развитие физической культуры в общеобразовательных учреждениях Северодвинска на 2011-2013 годы"</t>
  </si>
  <si>
    <t>Приложение № 2 к муниципальной ведомственной целевой программе "Развитие физической культуры в общеобразовательных учреждениях Северодвинска на 2011-2013 годы"</t>
  </si>
  <si>
    <t>Проведение смотра-конкурса на лучшую организацию физкультурно-спортивной работы среди общеобразовательных учреждений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</si>
</sst>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1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4"/>
      <name val="Arial Cyr"/>
      <family val="0"/>
    </font>
    <font>
      <b/>
      <sz val="9"/>
      <color indexed="14"/>
      <name val="Arial Cyr"/>
      <family val="0"/>
    </font>
    <font>
      <sz val="9"/>
      <color indexed="12"/>
      <name val="Arial Cyr"/>
      <family val="0"/>
    </font>
    <font>
      <b/>
      <sz val="9"/>
      <color indexed="12"/>
      <name val="Arial Cyr"/>
      <family val="0"/>
    </font>
    <font>
      <b/>
      <sz val="9"/>
      <color indexed="17"/>
      <name val="Arial Cyr"/>
      <family val="0"/>
    </font>
    <font>
      <sz val="9"/>
      <color indexed="17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1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2" fontId="1" fillId="0" borderId="2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4.25390625" style="2" customWidth="1"/>
    <col min="2" max="2" width="30.00390625" style="1" customWidth="1"/>
    <col min="3" max="3" width="10.375" style="1" customWidth="1"/>
    <col min="4" max="4" width="12.75390625" style="1" customWidth="1"/>
    <col min="5" max="5" width="10.125" style="1" customWidth="1"/>
    <col min="6" max="6" width="12.875" style="1" customWidth="1"/>
    <col min="7" max="7" width="9.125" style="1" customWidth="1"/>
    <col min="8" max="9" width="12.875" style="1" customWidth="1"/>
    <col min="10" max="15" width="12.75390625" style="1" customWidth="1"/>
    <col min="16" max="16384" width="9.125" style="1" customWidth="1"/>
  </cols>
  <sheetData>
    <row r="1" spans="1:18" s="27" customFormat="1" ht="49.5" customHeight="1">
      <c r="A1" s="26"/>
      <c r="B1" s="29"/>
      <c r="C1" s="29"/>
      <c r="D1" s="29"/>
      <c r="F1" s="29"/>
      <c r="J1" s="119" t="s">
        <v>43</v>
      </c>
      <c r="K1" s="119"/>
      <c r="L1" s="119"/>
      <c r="M1" s="119"/>
      <c r="N1" s="49"/>
      <c r="O1" s="49"/>
      <c r="P1" s="32"/>
      <c r="Q1" s="32"/>
      <c r="R1" s="32"/>
    </row>
    <row r="2" spans="1:18" s="27" customFormat="1" ht="12.75" customHeight="1">
      <c r="A2" s="26"/>
      <c r="B2" s="29"/>
      <c r="C2" s="29"/>
      <c r="D2" s="29"/>
      <c r="E2" s="30" t="s">
        <v>13</v>
      </c>
      <c r="F2" s="29"/>
      <c r="L2" s="31"/>
      <c r="M2" s="31"/>
      <c r="N2" s="31"/>
      <c r="O2" s="31"/>
      <c r="P2" s="32"/>
      <c r="Q2" s="32"/>
      <c r="R2" s="32"/>
    </row>
    <row r="3" spans="1:6" s="27" customFormat="1" ht="12">
      <c r="A3" s="26"/>
      <c r="B3" s="29"/>
      <c r="C3" s="29"/>
      <c r="D3" s="29" t="s">
        <v>40</v>
      </c>
      <c r="E3" s="29"/>
      <c r="F3" s="29"/>
    </row>
    <row r="4" spans="1:6" s="27" customFormat="1" ht="12">
      <c r="A4" s="26"/>
      <c r="B4" s="29"/>
      <c r="C4" s="29"/>
      <c r="D4" s="29" t="s">
        <v>41</v>
      </c>
      <c r="E4" s="29"/>
      <c r="F4" s="29"/>
    </row>
    <row r="5" spans="1:6" s="27" customFormat="1" ht="12">
      <c r="A5" s="26"/>
      <c r="C5" s="100" t="s">
        <v>42</v>
      </c>
      <c r="D5" s="29"/>
      <c r="E5" s="29"/>
      <c r="F5" s="29"/>
    </row>
    <row r="6" ht="12.75" thickBot="1"/>
    <row r="7" spans="1:15" ht="12.75" customHeight="1" thickBot="1">
      <c r="A7" s="126" t="s">
        <v>0</v>
      </c>
      <c r="B7" s="123" t="s">
        <v>1</v>
      </c>
      <c r="C7" s="123" t="s">
        <v>2</v>
      </c>
      <c r="D7" s="120" t="s">
        <v>12</v>
      </c>
      <c r="E7" s="121"/>
      <c r="F7" s="121"/>
      <c r="G7" s="121"/>
      <c r="H7" s="121"/>
      <c r="I7" s="121"/>
      <c r="J7" s="121"/>
      <c r="K7" s="121"/>
      <c r="L7" s="121"/>
      <c r="M7" s="122"/>
      <c r="N7" s="50"/>
      <c r="O7" s="50"/>
    </row>
    <row r="8" spans="1:15" ht="33.75" customHeight="1">
      <c r="A8" s="127"/>
      <c r="B8" s="124"/>
      <c r="C8" s="124"/>
      <c r="D8" s="115" t="s">
        <v>3</v>
      </c>
      <c r="E8" s="113"/>
      <c r="F8" s="113" t="s">
        <v>6</v>
      </c>
      <c r="G8" s="113"/>
      <c r="H8" s="113" t="s">
        <v>8</v>
      </c>
      <c r="I8" s="113"/>
      <c r="J8" s="113" t="s">
        <v>16</v>
      </c>
      <c r="K8" s="113"/>
      <c r="L8" s="113" t="s">
        <v>17</v>
      </c>
      <c r="M8" s="114"/>
      <c r="N8" s="50"/>
      <c r="O8" s="50"/>
    </row>
    <row r="9" spans="1:17" ht="48" customHeight="1" thickBot="1">
      <c r="A9" s="128"/>
      <c r="B9" s="125"/>
      <c r="C9" s="125"/>
      <c r="D9" s="98" t="s">
        <v>4</v>
      </c>
      <c r="E9" s="99" t="s">
        <v>5</v>
      </c>
      <c r="F9" s="99" t="s">
        <v>4</v>
      </c>
      <c r="G9" s="99" t="s">
        <v>7</v>
      </c>
      <c r="H9" s="99" t="s">
        <v>4</v>
      </c>
      <c r="I9" s="33" t="s">
        <v>9</v>
      </c>
      <c r="J9" s="99" t="s">
        <v>4</v>
      </c>
      <c r="K9" s="33" t="s">
        <v>9</v>
      </c>
      <c r="L9" s="99" t="s">
        <v>4</v>
      </c>
      <c r="M9" s="7" t="s">
        <v>9</v>
      </c>
      <c r="N9" s="50"/>
      <c r="O9" s="50"/>
      <c r="P9" s="35" t="s">
        <v>4</v>
      </c>
      <c r="Q9" s="7" t="s">
        <v>9</v>
      </c>
    </row>
    <row r="10" spans="1:18" ht="12">
      <c r="A10" s="66">
        <v>1</v>
      </c>
      <c r="B10" s="68" t="s">
        <v>15</v>
      </c>
      <c r="C10" s="36">
        <v>225</v>
      </c>
      <c r="D10" s="37" t="s">
        <v>10</v>
      </c>
      <c r="E10" s="38" t="s">
        <v>10</v>
      </c>
      <c r="F10" s="38" t="s">
        <v>10</v>
      </c>
      <c r="G10" s="38" t="s">
        <v>10</v>
      </c>
      <c r="H10" s="38">
        <v>0</v>
      </c>
      <c r="I10" s="38">
        <v>0</v>
      </c>
      <c r="J10" s="38">
        <v>9300</v>
      </c>
      <c r="K10" s="38">
        <v>9300</v>
      </c>
      <c r="L10" s="38">
        <v>10000</v>
      </c>
      <c r="M10" s="39">
        <v>10000</v>
      </c>
      <c r="N10" s="51"/>
      <c r="O10" s="51"/>
      <c r="P10" s="60">
        <f>H10+J10+L10</f>
        <v>19300</v>
      </c>
      <c r="Q10" s="60">
        <f>I10+K10+M10</f>
        <v>19300</v>
      </c>
      <c r="R10" s="60">
        <f>P10-Q10</f>
        <v>0</v>
      </c>
    </row>
    <row r="11" spans="1:18" ht="24.75" customHeight="1">
      <c r="A11" s="70">
        <v>2</v>
      </c>
      <c r="B11" s="69" t="s">
        <v>18</v>
      </c>
      <c r="C11" s="20">
        <v>225</v>
      </c>
      <c r="D11" s="10" t="s">
        <v>10</v>
      </c>
      <c r="E11" s="3" t="s">
        <v>10</v>
      </c>
      <c r="F11" s="3" t="s">
        <v>10</v>
      </c>
      <c r="G11" s="3" t="s">
        <v>10</v>
      </c>
      <c r="H11" s="3">
        <v>0</v>
      </c>
      <c r="I11" s="3">
        <v>0</v>
      </c>
      <c r="J11" s="3">
        <v>5400</v>
      </c>
      <c r="K11" s="3">
        <v>5400</v>
      </c>
      <c r="L11" s="3">
        <v>5400</v>
      </c>
      <c r="M11" s="11">
        <v>5400</v>
      </c>
      <c r="N11" s="40"/>
      <c r="O11" s="40"/>
      <c r="P11" s="60">
        <f>H11+J11+L11</f>
        <v>10800</v>
      </c>
      <c r="Q11" s="60">
        <f aca="true" t="shared" si="0" ref="Q11:Q54">I11+K11+M11</f>
        <v>10800</v>
      </c>
      <c r="R11" s="60">
        <f aca="true" t="shared" si="1" ref="R11:R54">P11-Q11</f>
        <v>0</v>
      </c>
    </row>
    <row r="12" spans="1:18" ht="25.5" customHeight="1">
      <c r="A12" s="70">
        <v>3</v>
      </c>
      <c r="B12" s="69" t="s">
        <v>19</v>
      </c>
      <c r="C12" s="19">
        <v>310</v>
      </c>
      <c r="D12" s="8" t="s">
        <v>10</v>
      </c>
      <c r="E12" s="6" t="s">
        <v>10</v>
      </c>
      <c r="F12" s="6" t="s">
        <v>10</v>
      </c>
      <c r="G12" s="6" t="s">
        <v>10</v>
      </c>
      <c r="H12" s="72">
        <v>830</v>
      </c>
      <c r="I12" s="6">
        <v>830</v>
      </c>
      <c r="J12" s="6">
        <v>833</v>
      </c>
      <c r="K12" s="6">
        <v>833</v>
      </c>
      <c r="L12" s="6">
        <v>837</v>
      </c>
      <c r="M12" s="9">
        <v>837</v>
      </c>
      <c r="N12" s="40"/>
      <c r="O12" s="40"/>
      <c r="P12" s="60">
        <f aca="true" t="shared" si="2" ref="P12:P54">H12+J12+L12</f>
        <v>2500</v>
      </c>
      <c r="Q12" s="60">
        <f t="shared" si="0"/>
        <v>2500</v>
      </c>
      <c r="R12" s="60">
        <f t="shared" si="1"/>
        <v>0</v>
      </c>
    </row>
    <row r="13" spans="1:18" ht="23.25" customHeight="1">
      <c r="A13" s="34">
        <v>4</v>
      </c>
      <c r="B13" s="24" t="s">
        <v>20</v>
      </c>
      <c r="C13" s="19">
        <v>310</v>
      </c>
      <c r="D13" s="8" t="s">
        <v>10</v>
      </c>
      <c r="E13" s="6" t="s">
        <v>10</v>
      </c>
      <c r="F13" s="6" t="s">
        <v>10</v>
      </c>
      <c r="G13" s="6" t="s">
        <v>10</v>
      </c>
      <c r="H13" s="6">
        <v>255</v>
      </c>
      <c r="I13" s="6">
        <v>255</v>
      </c>
      <c r="J13" s="6">
        <v>0</v>
      </c>
      <c r="K13" s="6">
        <v>0</v>
      </c>
      <c r="L13" s="6">
        <v>0</v>
      </c>
      <c r="M13" s="9">
        <v>0</v>
      </c>
      <c r="N13" s="52"/>
      <c r="O13" s="52"/>
      <c r="P13" s="63">
        <f t="shared" si="2"/>
        <v>255</v>
      </c>
      <c r="Q13" s="63">
        <f t="shared" si="0"/>
        <v>255</v>
      </c>
      <c r="R13" s="63">
        <f t="shared" si="1"/>
        <v>0</v>
      </c>
    </row>
    <row r="14" spans="1:18" ht="24">
      <c r="A14" s="34">
        <v>5</v>
      </c>
      <c r="B14" s="25" t="s">
        <v>21</v>
      </c>
      <c r="C14" s="20">
        <v>340</v>
      </c>
      <c r="D14" s="10" t="s">
        <v>10</v>
      </c>
      <c r="E14" s="3" t="s">
        <v>10</v>
      </c>
      <c r="F14" s="3" t="s">
        <v>10</v>
      </c>
      <c r="G14" s="3" t="s">
        <v>10</v>
      </c>
      <c r="H14" s="3">
        <v>20</v>
      </c>
      <c r="I14" s="3">
        <v>20</v>
      </c>
      <c r="J14" s="3">
        <v>21</v>
      </c>
      <c r="K14" s="3">
        <v>21</v>
      </c>
      <c r="L14" s="3">
        <v>22.4</v>
      </c>
      <c r="M14" s="11">
        <v>22.4</v>
      </c>
      <c r="N14" s="51"/>
      <c r="O14" s="51"/>
      <c r="P14" s="63">
        <f t="shared" si="2"/>
        <v>63.4</v>
      </c>
      <c r="Q14" s="63">
        <f t="shared" si="0"/>
        <v>63.4</v>
      </c>
      <c r="R14" s="63">
        <f t="shared" si="1"/>
        <v>0</v>
      </c>
    </row>
    <row r="15" spans="1:18" ht="12">
      <c r="A15" s="117">
        <v>6</v>
      </c>
      <c r="B15" s="116" t="s">
        <v>22</v>
      </c>
      <c r="C15" s="20">
        <v>226</v>
      </c>
      <c r="D15" s="10" t="s">
        <v>10</v>
      </c>
      <c r="E15" s="3" t="s">
        <v>10</v>
      </c>
      <c r="F15" s="3" t="s">
        <v>10</v>
      </c>
      <c r="G15" s="3" t="s">
        <v>10</v>
      </c>
      <c r="H15" s="3">
        <v>14.2</v>
      </c>
      <c r="I15" s="3">
        <v>14.2</v>
      </c>
      <c r="J15" s="3">
        <v>14.4</v>
      </c>
      <c r="K15" s="3">
        <v>14.4</v>
      </c>
      <c r="L15" s="3">
        <v>14.6</v>
      </c>
      <c r="M15" s="11">
        <v>14.6</v>
      </c>
      <c r="N15" s="40"/>
      <c r="O15" s="40"/>
      <c r="P15" s="65">
        <f t="shared" si="2"/>
        <v>43.2</v>
      </c>
      <c r="Q15" s="65">
        <f t="shared" si="0"/>
        <v>43.2</v>
      </c>
      <c r="R15" s="65">
        <f t="shared" si="1"/>
        <v>0</v>
      </c>
    </row>
    <row r="16" spans="1:18" s="62" customFormat="1" ht="12">
      <c r="A16" s="101"/>
      <c r="B16" s="116"/>
      <c r="C16" s="20">
        <v>290</v>
      </c>
      <c r="D16" s="10" t="s">
        <v>10</v>
      </c>
      <c r="E16" s="3" t="s">
        <v>10</v>
      </c>
      <c r="F16" s="3" t="s">
        <v>10</v>
      </c>
      <c r="G16" s="3" t="s">
        <v>10</v>
      </c>
      <c r="H16" s="3">
        <v>45.1</v>
      </c>
      <c r="I16" s="3">
        <v>45.1</v>
      </c>
      <c r="J16" s="3">
        <v>45.6</v>
      </c>
      <c r="K16" s="3">
        <v>45.6</v>
      </c>
      <c r="L16" s="3">
        <v>46.4</v>
      </c>
      <c r="M16" s="11">
        <v>46.4</v>
      </c>
      <c r="N16" s="51"/>
      <c r="O16" s="51"/>
      <c r="P16" s="61">
        <f t="shared" si="2"/>
        <v>137.1</v>
      </c>
      <c r="Q16" s="61">
        <f t="shared" si="0"/>
        <v>137.1</v>
      </c>
      <c r="R16" s="61">
        <f t="shared" si="1"/>
        <v>0</v>
      </c>
    </row>
    <row r="17" spans="1:18" ht="16.5" customHeight="1">
      <c r="A17" s="117">
        <v>7</v>
      </c>
      <c r="B17" s="116" t="s">
        <v>23</v>
      </c>
      <c r="C17" s="19">
        <v>212</v>
      </c>
      <c r="D17" s="8" t="s">
        <v>10</v>
      </c>
      <c r="E17" s="6" t="s">
        <v>10</v>
      </c>
      <c r="F17" s="6" t="s">
        <v>10</v>
      </c>
      <c r="G17" s="6" t="s">
        <v>10</v>
      </c>
      <c r="H17" s="72">
        <v>11</v>
      </c>
      <c r="I17" s="6">
        <v>11</v>
      </c>
      <c r="J17" s="6">
        <v>11.4</v>
      </c>
      <c r="K17" s="6">
        <v>11.4</v>
      </c>
      <c r="L17" s="6">
        <v>11.6</v>
      </c>
      <c r="M17" s="9">
        <v>11.6</v>
      </c>
      <c r="N17" s="40"/>
      <c r="O17" s="40"/>
      <c r="P17" s="60">
        <f t="shared" si="2"/>
        <v>34</v>
      </c>
      <c r="Q17" s="60">
        <f t="shared" si="0"/>
        <v>34</v>
      </c>
      <c r="R17" s="60">
        <f t="shared" si="1"/>
        <v>0</v>
      </c>
    </row>
    <row r="18" spans="1:18" ht="12.75" customHeight="1">
      <c r="A18" s="107"/>
      <c r="B18" s="116"/>
      <c r="C18" s="20">
        <v>222</v>
      </c>
      <c r="D18" s="10" t="s">
        <v>10</v>
      </c>
      <c r="E18" s="3" t="s">
        <v>10</v>
      </c>
      <c r="F18" s="3" t="s">
        <v>10</v>
      </c>
      <c r="G18" s="3" t="s">
        <v>10</v>
      </c>
      <c r="H18" s="3">
        <v>236.6</v>
      </c>
      <c r="I18" s="3">
        <v>236.6</v>
      </c>
      <c r="J18" s="3">
        <v>245.1</v>
      </c>
      <c r="K18" s="3">
        <v>245.1</v>
      </c>
      <c r="L18" s="3">
        <v>249.4</v>
      </c>
      <c r="M18" s="11">
        <v>249.4</v>
      </c>
      <c r="N18" s="52"/>
      <c r="O18" s="52"/>
      <c r="P18" s="60">
        <f t="shared" si="2"/>
        <v>731.1</v>
      </c>
      <c r="Q18" s="60">
        <f t="shared" si="0"/>
        <v>731.1</v>
      </c>
      <c r="R18" s="60">
        <f t="shared" si="1"/>
        <v>0</v>
      </c>
    </row>
    <row r="19" spans="1:18" ht="12.75" customHeight="1">
      <c r="A19" s="107"/>
      <c r="B19" s="116"/>
      <c r="C19" s="20">
        <v>226</v>
      </c>
      <c r="D19" s="10" t="s">
        <v>10</v>
      </c>
      <c r="E19" s="3" t="s">
        <v>10</v>
      </c>
      <c r="F19" s="3" t="s">
        <v>10</v>
      </c>
      <c r="G19" s="3" t="s">
        <v>10</v>
      </c>
      <c r="H19" s="3">
        <v>143.1</v>
      </c>
      <c r="I19" s="3">
        <v>143.1</v>
      </c>
      <c r="J19" s="3">
        <v>148.2</v>
      </c>
      <c r="K19" s="3">
        <v>148.2</v>
      </c>
      <c r="L19" s="3">
        <v>150.8</v>
      </c>
      <c r="M19" s="11">
        <v>150.8</v>
      </c>
      <c r="N19" s="52"/>
      <c r="O19" s="52"/>
      <c r="P19" s="60">
        <f t="shared" si="2"/>
        <v>442.09999999999997</v>
      </c>
      <c r="Q19" s="60">
        <f t="shared" si="0"/>
        <v>442.09999999999997</v>
      </c>
      <c r="R19" s="60">
        <f t="shared" si="1"/>
        <v>0</v>
      </c>
    </row>
    <row r="20" spans="1:18" s="62" customFormat="1" ht="12">
      <c r="A20" s="101"/>
      <c r="B20" s="116"/>
      <c r="C20" s="20">
        <v>290</v>
      </c>
      <c r="D20" s="10" t="s">
        <v>10</v>
      </c>
      <c r="E20" s="3" t="s">
        <v>10</v>
      </c>
      <c r="F20" s="3" t="s">
        <v>10</v>
      </c>
      <c r="G20" s="3" t="s">
        <v>10</v>
      </c>
      <c r="H20" s="3">
        <v>159.6</v>
      </c>
      <c r="I20" s="3">
        <v>159.6</v>
      </c>
      <c r="J20" s="3">
        <v>165.3</v>
      </c>
      <c r="K20" s="3">
        <v>165.3</v>
      </c>
      <c r="L20" s="3">
        <v>168.2</v>
      </c>
      <c r="M20" s="11">
        <v>168.2</v>
      </c>
      <c r="N20" s="53"/>
      <c r="O20" s="53"/>
      <c r="P20" s="61">
        <f t="shared" si="2"/>
        <v>493.09999999999997</v>
      </c>
      <c r="Q20" s="61">
        <f t="shared" si="0"/>
        <v>493.09999999999997</v>
      </c>
      <c r="R20" s="61">
        <f t="shared" si="1"/>
        <v>0</v>
      </c>
    </row>
    <row r="21" spans="1:18" s="62" customFormat="1" ht="12">
      <c r="A21" s="117">
        <v>8</v>
      </c>
      <c r="B21" s="102" t="s">
        <v>24</v>
      </c>
      <c r="C21" s="20">
        <v>290</v>
      </c>
      <c r="D21" s="10" t="s">
        <v>10</v>
      </c>
      <c r="E21" s="3" t="s">
        <v>10</v>
      </c>
      <c r="F21" s="3" t="s">
        <v>10</v>
      </c>
      <c r="G21" s="3" t="s">
        <v>10</v>
      </c>
      <c r="H21" s="3">
        <v>51</v>
      </c>
      <c r="I21" s="3">
        <v>51</v>
      </c>
      <c r="J21" s="3">
        <v>52.2</v>
      </c>
      <c r="K21" s="3">
        <v>52.2</v>
      </c>
      <c r="L21" s="3">
        <v>53.4</v>
      </c>
      <c r="M21" s="11">
        <v>53.4</v>
      </c>
      <c r="N21" s="53"/>
      <c r="O21" s="53"/>
      <c r="P21" s="61">
        <f t="shared" si="2"/>
        <v>156.6</v>
      </c>
      <c r="Q21" s="61">
        <f t="shared" si="0"/>
        <v>156.6</v>
      </c>
      <c r="R21" s="61">
        <f t="shared" si="1"/>
        <v>0</v>
      </c>
    </row>
    <row r="22" spans="1:18" s="64" customFormat="1" ht="12">
      <c r="A22" s="101"/>
      <c r="B22" s="118"/>
      <c r="C22" s="20">
        <v>340</v>
      </c>
      <c r="D22" s="10" t="s">
        <v>10</v>
      </c>
      <c r="E22" s="3" t="s">
        <v>10</v>
      </c>
      <c r="F22" s="3" t="s">
        <v>10</v>
      </c>
      <c r="G22" s="3" t="s">
        <v>10</v>
      </c>
      <c r="H22" s="3">
        <v>34</v>
      </c>
      <c r="I22" s="3">
        <v>34</v>
      </c>
      <c r="J22" s="3">
        <v>34.8</v>
      </c>
      <c r="K22" s="3">
        <v>34.8</v>
      </c>
      <c r="L22" s="3">
        <v>35.6</v>
      </c>
      <c r="M22" s="11">
        <v>35.6</v>
      </c>
      <c r="N22" s="51"/>
      <c r="O22" s="51"/>
      <c r="P22" s="63">
        <f t="shared" si="2"/>
        <v>104.4</v>
      </c>
      <c r="Q22" s="63">
        <f t="shared" si="0"/>
        <v>104.4</v>
      </c>
      <c r="R22" s="63">
        <f t="shared" si="1"/>
        <v>0</v>
      </c>
    </row>
    <row r="23" spans="1:18" ht="12">
      <c r="A23" s="107"/>
      <c r="B23" s="116" t="s">
        <v>25</v>
      </c>
      <c r="C23" s="20">
        <v>290</v>
      </c>
      <c r="D23" s="10" t="s">
        <v>10</v>
      </c>
      <c r="E23" s="3" t="s">
        <v>10</v>
      </c>
      <c r="F23" s="3" t="s">
        <v>10</v>
      </c>
      <c r="G23" s="3" t="s">
        <v>10</v>
      </c>
      <c r="H23" s="3">
        <v>51</v>
      </c>
      <c r="I23" s="3">
        <v>51</v>
      </c>
      <c r="J23" s="3">
        <v>52.2</v>
      </c>
      <c r="K23" s="3">
        <v>52.2</v>
      </c>
      <c r="L23" s="3">
        <v>53.4</v>
      </c>
      <c r="M23" s="11">
        <v>53.4</v>
      </c>
      <c r="N23" s="52"/>
      <c r="O23" s="52"/>
      <c r="P23" s="60">
        <f t="shared" si="2"/>
        <v>156.6</v>
      </c>
      <c r="Q23" s="60">
        <f t="shared" si="0"/>
        <v>156.6</v>
      </c>
      <c r="R23" s="60">
        <f t="shared" si="1"/>
        <v>0</v>
      </c>
    </row>
    <row r="24" spans="1:18" s="62" customFormat="1" ht="12">
      <c r="A24" s="101"/>
      <c r="B24" s="116"/>
      <c r="C24" s="20">
        <v>340</v>
      </c>
      <c r="D24" s="10" t="s">
        <v>10</v>
      </c>
      <c r="E24" s="3" t="s">
        <v>10</v>
      </c>
      <c r="F24" s="3" t="s">
        <v>10</v>
      </c>
      <c r="G24" s="3" t="s">
        <v>10</v>
      </c>
      <c r="H24" s="3">
        <v>34</v>
      </c>
      <c r="I24" s="3">
        <v>34</v>
      </c>
      <c r="J24" s="3">
        <v>34.8</v>
      </c>
      <c r="K24" s="3">
        <v>34.8</v>
      </c>
      <c r="L24" s="3">
        <v>35.6</v>
      </c>
      <c r="M24" s="11">
        <v>35.6</v>
      </c>
      <c r="N24" s="53"/>
      <c r="O24" s="53"/>
      <c r="P24" s="61">
        <f t="shared" si="2"/>
        <v>104.4</v>
      </c>
      <c r="Q24" s="61">
        <f t="shared" si="0"/>
        <v>104.4</v>
      </c>
      <c r="R24" s="61">
        <f t="shared" si="1"/>
        <v>0</v>
      </c>
    </row>
    <row r="25" spans="1:18" ht="12">
      <c r="A25" s="117">
        <v>10</v>
      </c>
      <c r="B25" s="102" t="s">
        <v>26</v>
      </c>
      <c r="C25" s="19">
        <v>290</v>
      </c>
      <c r="D25" s="8" t="s">
        <v>10</v>
      </c>
      <c r="E25" s="6" t="s">
        <v>10</v>
      </c>
      <c r="F25" s="6" t="s">
        <v>10</v>
      </c>
      <c r="G25" s="6" t="s">
        <v>10</v>
      </c>
      <c r="H25" s="72">
        <v>7</v>
      </c>
      <c r="I25" s="6">
        <v>7</v>
      </c>
      <c r="J25" s="6">
        <v>7.5</v>
      </c>
      <c r="K25" s="6">
        <v>7.5</v>
      </c>
      <c r="L25" s="6">
        <v>8</v>
      </c>
      <c r="M25" s="9">
        <v>8</v>
      </c>
      <c r="N25" s="54"/>
      <c r="O25" s="54"/>
      <c r="P25" s="63">
        <f t="shared" si="2"/>
        <v>22.5</v>
      </c>
      <c r="Q25" s="63">
        <f t="shared" si="0"/>
        <v>22.5</v>
      </c>
      <c r="R25" s="63">
        <f t="shared" si="1"/>
        <v>0</v>
      </c>
    </row>
    <row r="26" spans="1:18" ht="12.75" thickBot="1">
      <c r="A26" s="107"/>
      <c r="B26" s="108"/>
      <c r="C26" s="74">
        <v>340</v>
      </c>
      <c r="D26" s="71" t="s">
        <v>10</v>
      </c>
      <c r="E26" s="84" t="s">
        <v>10</v>
      </c>
      <c r="F26" s="84" t="s">
        <v>10</v>
      </c>
      <c r="G26" s="84" t="s">
        <v>10</v>
      </c>
      <c r="H26" s="81">
        <v>7</v>
      </c>
      <c r="I26" s="75">
        <v>7</v>
      </c>
      <c r="J26" s="75">
        <v>7.5</v>
      </c>
      <c r="K26" s="75">
        <v>7.5</v>
      </c>
      <c r="L26" s="75">
        <v>8</v>
      </c>
      <c r="M26" s="76">
        <v>8</v>
      </c>
      <c r="N26" s="54"/>
      <c r="O26" s="54"/>
      <c r="P26" s="65">
        <f t="shared" si="2"/>
        <v>22.5</v>
      </c>
      <c r="Q26" s="65">
        <f t="shared" si="0"/>
        <v>22.5</v>
      </c>
      <c r="R26" s="65">
        <f t="shared" si="1"/>
        <v>0</v>
      </c>
    </row>
    <row r="27" spans="1:18" ht="12">
      <c r="A27" s="103">
        <v>11</v>
      </c>
      <c r="B27" s="105" t="s">
        <v>27</v>
      </c>
      <c r="C27" s="36">
        <v>222</v>
      </c>
      <c r="D27" s="37" t="s">
        <v>10</v>
      </c>
      <c r="E27" s="38" t="s">
        <v>10</v>
      </c>
      <c r="F27" s="38" t="s">
        <v>10</v>
      </c>
      <c r="G27" s="38" t="s">
        <v>10</v>
      </c>
      <c r="H27" s="82">
        <v>7.8</v>
      </c>
      <c r="I27" s="38">
        <v>7.8</v>
      </c>
      <c r="J27" s="38">
        <v>8</v>
      </c>
      <c r="K27" s="38">
        <v>8</v>
      </c>
      <c r="L27" s="38">
        <v>8.2</v>
      </c>
      <c r="M27" s="39">
        <v>8.2</v>
      </c>
      <c r="N27" s="54"/>
      <c r="O27" s="54"/>
      <c r="P27" s="65">
        <f t="shared" si="2"/>
        <v>24</v>
      </c>
      <c r="Q27" s="65">
        <f t="shared" si="0"/>
        <v>24</v>
      </c>
      <c r="R27" s="65">
        <f t="shared" si="1"/>
        <v>0</v>
      </c>
    </row>
    <row r="28" spans="1:18" ht="12">
      <c r="A28" s="107"/>
      <c r="B28" s="108"/>
      <c r="C28" s="19">
        <v>290</v>
      </c>
      <c r="D28" s="8" t="s">
        <v>10</v>
      </c>
      <c r="E28" s="6" t="s">
        <v>10</v>
      </c>
      <c r="F28" s="6" t="s">
        <v>10</v>
      </c>
      <c r="G28" s="6" t="s">
        <v>10</v>
      </c>
      <c r="H28" s="72">
        <v>19.5</v>
      </c>
      <c r="I28" s="6">
        <v>19.5</v>
      </c>
      <c r="J28" s="6">
        <v>20</v>
      </c>
      <c r="K28" s="6">
        <v>20</v>
      </c>
      <c r="L28" s="6">
        <v>20.5</v>
      </c>
      <c r="M28" s="9">
        <v>20.5</v>
      </c>
      <c r="N28" s="54"/>
      <c r="O28" s="54"/>
      <c r="P28" s="65">
        <f t="shared" si="2"/>
        <v>60</v>
      </c>
      <c r="Q28" s="65">
        <f t="shared" si="0"/>
        <v>60</v>
      </c>
      <c r="R28" s="65">
        <f t="shared" si="1"/>
        <v>0</v>
      </c>
    </row>
    <row r="29" spans="1:18" ht="12.75" thickBot="1">
      <c r="A29" s="104"/>
      <c r="B29" s="106"/>
      <c r="C29" s="77">
        <v>340</v>
      </c>
      <c r="D29" s="85" t="s">
        <v>10</v>
      </c>
      <c r="E29" s="86" t="s">
        <v>10</v>
      </c>
      <c r="F29" s="86" t="s">
        <v>10</v>
      </c>
      <c r="G29" s="86" t="s">
        <v>10</v>
      </c>
      <c r="H29" s="83">
        <v>11.7</v>
      </c>
      <c r="I29" s="79">
        <v>11.7</v>
      </c>
      <c r="J29" s="79">
        <v>12</v>
      </c>
      <c r="K29" s="79">
        <v>12</v>
      </c>
      <c r="L29" s="79">
        <v>12.3</v>
      </c>
      <c r="M29" s="80">
        <v>12.3</v>
      </c>
      <c r="N29" s="54"/>
      <c r="O29" s="54"/>
      <c r="P29" s="65">
        <f t="shared" si="2"/>
        <v>36</v>
      </c>
      <c r="Q29" s="65">
        <f t="shared" si="0"/>
        <v>36</v>
      </c>
      <c r="R29" s="65">
        <f t="shared" si="1"/>
        <v>0</v>
      </c>
    </row>
    <row r="30" spans="1:18" ht="12">
      <c r="A30" s="103">
        <v>12</v>
      </c>
      <c r="B30" s="105" t="s">
        <v>28</v>
      </c>
      <c r="C30" s="36">
        <v>290</v>
      </c>
      <c r="D30" s="37" t="s">
        <v>10</v>
      </c>
      <c r="E30" s="38" t="s">
        <v>10</v>
      </c>
      <c r="F30" s="38" t="s">
        <v>10</v>
      </c>
      <c r="G30" s="38" t="s">
        <v>10</v>
      </c>
      <c r="H30" s="82">
        <v>21.7</v>
      </c>
      <c r="I30" s="38">
        <v>21.7</v>
      </c>
      <c r="J30" s="38">
        <v>22.4</v>
      </c>
      <c r="K30" s="38">
        <v>22.4</v>
      </c>
      <c r="L30" s="38">
        <v>23.1</v>
      </c>
      <c r="M30" s="39">
        <v>23.1</v>
      </c>
      <c r="N30" s="54"/>
      <c r="O30" s="54"/>
      <c r="P30" s="65">
        <f t="shared" si="2"/>
        <v>67.19999999999999</v>
      </c>
      <c r="Q30" s="65">
        <f t="shared" si="0"/>
        <v>67.19999999999999</v>
      </c>
      <c r="R30" s="65">
        <f t="shared" si="1"/>
        <v>0</v>
      </c>
    </row>
    <row r="31" spans="1:18" ht="12.75" thickBot="1">
      <c r="A31" s="107"/>
      <c r="B31" s="108"/>
      <c r="C31" s="74">
        <v>340</v>
      </c>
      <c r="D31" s="78" t="s">
        <v>10</v>
      </c>
      <c r="E31" s="79" t="s">
        <v>10</v>
      </c>
      <c r="F31" s="79" t="s">
        <v>10</v>
      </c>
      <c r="G31" s="79" t="s">
        <v>10</v>
      </c>
      <c r="H31" s="83">
        <v>9.3</v>
      </c>
      <c r="I31" s="75">
        <v>9.3</v>
      </c>
      <c r="J31" s="75">
        <v>9.6</v>
      </c>
      <c r="K31" s="75">
        <v>9.6</v>
      </c>
      <c r="L31" s="75">
        <v>9.9</v>
      </c>
      <c r="M31" s="76">
        <v>9.9</v>
      </c>
      <c r="N31" s="54"/>
      <c r="O31" s="54"/>
      <c r="P31" s="65">
        <f t="shared" si="2"/>
        <v>28.799999999999997</v>
      </c>
      <c r="Q31" s="65">
        <f t="shared" si="0"/>
        <v>28.799999999999997</v>
      </c>
      <c r="R31" s="65">
        <f t="shared" si="1"/>
        <v>0</v>
      </c>
    </row>
    <row r="32" spans="1:18" ht="21" customHeight="1">
      <c r="A32" s="103">
        <v>13</v>
      </c>
      <c r="B32" s="105" t="s">
        <v>29</v>
      </c>
      <c r="C32" s="36">
        <v>290</v>
      </c>
      <c r="D32" s="8" t="s">
        <v>10</v>
      </c>
      <c r="E32" s="6" t="s">
        <v>10</v>
      </c>
      <c r="F32" s="6" t="s">
        <v>10</v>
      </c>
      <c r="G32" s="6" t="s">
        <v>10</v>
      </c>
      <c r="H32" s="72">
        <v>189</v>
      </c>
      <c r="I32" s="38">
        <v>189</v>
      </c>
      <c r="J32" s="38">
        <v>196</v>
      </c>
      <c r="K32" s="38">
        <v>196</v>
      </c>
      <c r="L32" s="38">
        <v>203</v>
      </c>
      <c r="M32" s="39">
        <v>203</v>
      </c>
      <c r="N32" s="54"/>
      <c r="O32" s="54"/>
      <c r="P32" s="65">
        <f t="shared" si="2"/>
        <v>588</v>
      </c>
      <c r="Q32" s="65">
        <f t="shared" si="0"/>
        <v>588</v>
      </c>
      <c r="R32" s="65">
        <f t="shared" si="1"/>
        <v>0</v>
      </c>
    </row>
    <row r="33" spans="1:18" ht="30.75" customHeight="1" thickBot="1">
      <c r="A33" s="104"/>
      <c r="B33" s="106"/>
      <c r="C33" s="77">
        <v>340</v>
      </c>
      <c r="D33" s="85" t="s">
        <v>10</v>
      </c>
      <c r="E33" s="86" t="s">
        <v>10</v>
      </c>
      <c r="F33" s="86" t="s">
        <v>10</v>
      </c>
      <c r="G33" s="86" t="s">
        <v>10</v>
      </c>
      <c r="H33" s="83">
        <v>81</v>
      </c>
      <c r="I33" s="79">
        <v>81</v>
      </c>
      <c r="J33" s="79">
        <v>84</v>
      </c>
      <c r="K33" s="79">
        <v>84</v>
      </c>
      <c r="L33" s="79">
        <v>87</v>
      </c>
      <c r="M33" s="80">
        <v>87</v>
      </c>
      <c r="N33" s="54"/>
      <c r="O33" s="54"/>
      <c r="P33" s="65">
        <f t="shared" si="2"/>
        <v>252</v>
      </c>
      <c r="Q33" s="65">
        <f t="shared" si="0"/>
        <v>252</v>
      </c>
      <c r="R33" s="65">
        <f t="shared" si="1"/>
        <v>0</v>
      </c>
    </row>
    <row r="34" spans="1:18" ht="12">
      <c r="A34" s="103">
        <v>14</v>
      </c>
      <c r="B34" s="105" t="s">
        <v>30</v>
      </c>
      <c r="C34" s="74">
        <v>212</v>
      </c>
      <c r="D34" s="37" t="s">
        <v>10</v>
      </c>
      <c r="E34" s="38" t="s">
        <v>10</v>
      </c>
      <c r="F34" s="38" t="s">
        <v>10</v>
      </c>
      <c r="G34" s="38" t="s">
        <v>10</v>
      </c>
      <c r="H34" s="81">
        <v>3.4</v>
      </c>
      <c r="I34" s="75">
        <v>3.4</v>
      </c>
      <c r="J34" s="75">
        <v>3.6</v>
      </c>
      <c r="K34" s="75">
        <v>3.6</v>
      </c>
      <c r="L34" s="75">
        <v>3.8</v>
      </c>
      <c r="M34" s="76">
        <v>3.8</v>
      </c>
      <c r="N34" s="54"/>
      <c r="O34" s="54"/>
      <c r="P34" s="65">
        <f t="shared" si="2"/>
        <v>10.8</v>
      </c>
      <c r="Q34" s="65">
        <f t="shared" si="0"/>
        <v>10.8</v>
      </c>
      <c r="R34" s="65">
        <f t="shared" si="1"/>
        <v>0</v>
      </c>
    </row>
    <row r="35" spans="1:18" ht="12">
      <c r="A35" s="107"/>
      <c r="B35" s="108"/>
      <c r="C35" s="20">
        <v>222</v>
      </c>
      <c r="D35" s="8" t="s">
        <v>10</v>
      </c>
      <c r="E35" s="6" t="s">
        <v>10</v>
      </c>
      <c r="F35" s="6" t="s">
        <v>10</v>
      </c>
      <c r="G35" s="6" t="s">
        <v>10</v>
      </c>
      <c r="H35" s="87">
        <v>93.5</v>
      </c>
      <c r="I35" s="3">
        <v>93.5</v>
      </c>
      <c r="J35" s="3">
        <v>99</v>
      </c>
      <c r="K35" s="3">
        <v>99</v>
      </c>
      <c r="L35" s="3">
        <v>104.5</v>
      </c>
      <c r="M35" s="11">
        <v>104.5</v>
      </c>
      <c r="N35" s="54"/>
      <c r="O35" s="54"/>
      <c r="P35" s="65">
        <f t="shared" si="2"/>
        <v>297</v>
      </c>
      <c r="Q35" s="65">
        <f t="shared" si="0"/>
        <v>297</v>
      </c>
      <c r="R35" s="65">
        <f t="shared" si="1"/>
        <v>0</v>
      </c>
    </row>
    <row r="36" spans="1:18" ht="12.75" thickBot="1">
      <c r="A36" s="104"/>
      <c r="B36" s="106"/>
      <c r="C36" s="74">
        <v>226</v>
      </c>
      <c r="D36" s="85" t="s">
        <v>10</v>
      </c>
      <c r="E36" s="86" t="s">
        <v>10</v>
      </c>
      <c r="F36" s="86" t="s">
        <v>10</v>
      </c>
      <c r="G36" s="86" t="s">
        <v>10</v>
      </c>
      <c r="H36" s="88">
        <v>73.1</v>
      </c>
      <c r="I36" s="75">
        <v>73.1</v>
      </c>
      <c r="J36" s="75">
        <v>77.4</v>
      </c>
      <c r="K36" s="75">
        <v>77.4</v>
      </c>
      <c r="L36" s="75">
        <v>81.7</v>
      </c>
      <c r="M36" s="76">
        <v>81.7</v>
      </c>
      <c r="N36" s="54"/>
      <c r="O36" s="54"/>
      <c r="P36" s="65">
        <f t="shared" si="2"/>
        <v>232.2</v>
      </c>
      <c r="Q36" s="65">
        <f t="shared" si="0"/>
        <v>232.2</v>
      </c>
      <c r="R36" s="65">
        <f t="shared" si="1"/>
        <v>0</v>
      </c>
    </row>
    <row r="37" spans="1:18" ht="30.75" customHeight="1">
      <c r="A37" s="103">
        <v>15</v>
      </c>
      <c r="B37" s="105" t="s">
        <v>31</v>
      </c>
      <c r="C37" s="36">
        <v>290</v>
      </c>
      <c r="D37" s="8" t="s">
        <v>10</v>
      </c>
      <c r="E37" s="6" t="s">
        <v>10</v>
      </c>
      <c r="F37" s="6" t="s">
        <v>10</v>
      </c>
      <c r="G37" s="6" t="s">
        <v>10</v>
      </c>
      <c r="H37" s="72">
        <v>10.4</v>
      </c>
      <c r="I37" s="38">
        <v>10.4</v>
      </c>
      <c r="J37" s="38">
        <v>10.8</v>
      </c>
      <c r="K37" s="38">
        <v>10.8</v>
      </c>
      <c r="L37" s="38">
        <v>11.2</v>
      </c>
      <c r="M37" s="39">
        <v>11.2</v>
      </c>
      <c r="N37" s="54"/>
      <c r="O37" s="54"/>
      <c r="P37" s="65">
        <f aca="true" t="shared" si="3" ref="P37:Q44">H37+J37+L37</f>
        <v>32.400000000000006</v>
      </c>
      <c r="Q37" s="65">
        <f t="shared" si="3"/>
        <v>32.400000000000006</v>
      </c>
      <c r="R37" s="65">
        <f aca="true" t="shared" si="4" ref="R37:R44">P37-Q37</f>
        <v>0</v>
      </c>
    </row>
    <row r="38" spans="1:18" ht="29.25" customHeight="1" thickBot="1">
      <c r="A38" s="104"/>
      <c r="B38" s="106"/>
      <c r="C38" s="77">
        <v>340</v>
      </c>
      <c r="D38" s="85" t="s">
        <v>10</v>
      </c>
      <c r="E38" s="86" t="s">
        <v>10</v>
      </c>
      <c r="F38" s="86" t="s">
        <v>10</v>
      </c>
      <c r="G38" s="86" t="s">
        <v>10</v>
      </c>
      <c r="H38" s="83">
        <v>15.6</v>
      </c>
      <c r="I38" s="79">
        <v>15.6</v>
      </c>
      <c r="J38" s="79">
        <v>16.2</v>
      </c>
      <c r="K38" s="79">
        <v>16.2</v>
      </c>
      <c r="L38" s="79">
        <v>16.8</v>
      </c>
      <c r="M38" s="80">
        <v>16.8</v>
      </c>
      <c r="N38" s="54"/>
      <c r="O38" s="54"/>
      <c r="P38" s="65">
        <f t="shared" si="3"/>
        <v>48.599999999999994</v>
      </c>
      <c r="Q38" s="65">
        <f t="shared" si="3"/>
        <v>48.599999999999994</v>
      </c>
      <c r="R38" s="65">
        <f t="shared" si="4"/>
        <v>0</v>
      </c>
    </row>
    <row r="39" spans="1:18" ht="24.75" thickBot="1">
      <c r="A39" s="89">
        <v>16</v>
      </c>
      <c r="B39" s="90" t="s">
        <v>32</v>
      </c>
      <c r="C39" s="91">
        <v>224</v>
      </c>
      <c r="D39" s="92" t="s">
        <v>10</v>
      </c>
      <c r="E39" s="93" t="s">
        <v>10</v>
      </c>
      <c r="F39" s="93" t="s">
        <v>10</v>
      </c>
      <c r="G39" s="93" t="s">
        <v>10</v>
      </c>
      <c r="H39" s="94">
        <v>9.6</v>
      </c>
      <c r="I39" s="93">
        <v>9.6</v>
      </c>
      <c r="J39" s="93">
        <v>10.1</v>
      </c>
      <c r="K39" s="93">
        <v>10.1</v>
      </c>
      <c r="L39" s="93">
        <v>10.3</v>
      </c>
      <c r="M39" s="95">
        <v>10.3</v>
      </c>
      <c r="N39" s="54"/>
      <c r="O39" s="54"/>
      <c r="P39" s="65">
        <f t="shared" si="3"/>
        <v>30</v>
      </c>
      <c r="Q39" s="65">
        <f t="shared" si="3"/>
        <v>30</v>
      </c>
      <c r="R39" s="65">
        <f t="shared" si="4"/>
        <v>0</v>
      </c>
    </row>
    <row r="40" spans="1:18" ht="24.75" thickBot="1">
      <c r="A40" s="89">
        <v>17</v>
      </c>
      <c r="B40" s="90" t="s">
        <v>33</v>
      </c>
      <c r="C40" s="91">
        <v>224</v>
      </c>
      <c r="D40" s="92" t="s">
        <v>10</v>
      </c>
      <c r="E40" s="93" t="s">
        <v>10</v>
      </c>
      <c r="F40" s="93" t="s">
        <v>10</v>
      </c>
      <c r="G40" s="93" t="s">
        <v>10</v>
      </c>
      <c r="H40" s="94">
        <v>28.8</v>
      </c>
      <c r="I40" s="93">
        <v>28.8</v>
      </c>
      <c r="J40" s="93">
        <v>30.2</v>
      </c>
      <c r="K40" s="93">
        <v>30.2</v>
      </c>
      <c r="L40" s="93">
        <v>32.4</v>
      </c>
      <c r="M40" s="95">
        <v>32.4</v>
      </c>
      <c r="N40" s="54"/>
      <c r="O40" s="54"/>
      <c r="P40" s="65">
        <f t="shared" si="3"/>
        <v>91.4</v>
      </c>
      <c r="Q40" s="65">
        <f t="shared" si="3"/>
        <v>91.4</v>
      </c>
      <c r="R40" s="65">
        <f t="shared" si="4"/>
        <v>0</v>
      </c>
    </row>
    <row r="41" spans="1:18" ht="37.5" customHeight="1" thickBot="1">
      <c r="A41" s="89">
        <v>18</v>
      </c>
      <c r="B41" s="90" t="s">
        <v>34</v>
      </c>
      <c r="C41" s="91">
        <v>340</v>
      </c>
      <c r="D41" s="92" t="s">
        <v>10</v>
      </c>
      <c r="E41" s="93" t="s">
        <v>10</v>
      </c>
      <c r="F41" s="93" t="s">
        <v>10</v>
      </c>
      <c r="G41" s="93" t="s">
        <v>10</v>
      </c>
      <c r="H41" s="94">
        <v>14</v>
      </c>
      <c r="I41" s="93">
        <v>14</v>
      </c>
      <c r="J41" s="93">
        <v>14.5</v>
      </c>
      <c r="K41" s="93">
        <v>14.5</v>
      </c>
      <c r="L41" s="93">
        <v>15</v>
      </c>
      <c r="M41" s="95">
        <v>15</v>
      </c>
      <c r="N41" s="54"/>
      <c r="O41" s="54"/>
      <c r="P41" s="65">
        <f t="shared" si="3"/>
        <v>43.5</v>
      </c>
      <c r="Q41" s="65">
        <f t="shared" si="3"/>
        <v>43.5</v>
      </c>
      <c r="R41" s="65">
        <f t="shared" si="4"/>
        <v>0</v>
      </c>
    </row>
    <row r="42" spans="1:18" ht="60.75" thickBot="1">
      <c r="A42" s="89">
        <v>19</v>
      </c>
      <c r="B42" s="90" t="s">
        <v>35</v>
      </c>
      <c r="C42" s="91">
        <v>340</v>
      </c>
      <c r="D42" s="92" t="s">
        <v>10</v>
      </c>
      <c r="E42" s="93" t="s">
        <v>10</v>
      </c>
      <c r="F42" s="93" t="s">
        <v>10</v>
      </c>
      <c r="G42" s="93" t="s">
        <v>10</v>
      </c>
      <c r="H42" s="94">
        <v>11.6</v>
      </c>
      <c r="I42" s="93">
        <v>11.6</v>
      </c>
      <c r="J42" s="93">
        <v>0</v>
      </c>
      <c r="K42" s="93">
        <v>0</v>
      </c>
      <c r="L42" s="93">
        <v>0</v>
      </c>
      <c r="M42" s="95">
        <v>0</v>
      </c>
      <c r="N42" s="54"/>
      <c r="O42" s="54"/>
      <c r="P42" s="65">
        <f t="shared" si="3"/>
        <v>11.6</v>
      </c>
      <c r="Q42" s="65">
        <f t="shared" si="3"/>
        <v>11.6</v>
      </c>
      <c r="R42" s="65">
        <f t="shared" si="4"/>
        <v>0</v>
      </c>
    </row>
    <row r="43" spans="1:18" ht="48.75" thickBot="1">
      <c r="A43" s="89">
        <v>20</v>
      </c>
      <c r="B43" s="90" t="s">
        <v>36</v>
      </c>
      <c r="C43" s="91">
        <v>340</v>
      </c>
      <c r="D43" s="92" t="s">
        <v>10</v>
      </c>
      <c r="E43" s="93" t="s">
        <v>10</v>
      </c>
      <c r="F43" s="93" t="s">
        <v>10</v>
      </c>
      <c r="G43" s="93" t="s">
        <v>10</v>
      </c>
      <c r="H43" s="94">
        <v>0</v>
      </c>
      <c r="I43" s="93">
        <v>0</v>
      </c>
      <c r="J43" s="93">
        <v>16.5</v>
      </c>
      <c r="K43" s="93">
        <v>16.5</v>
      </c>
      <c r="L43" s="93">
        <v>0</v>
      </c>
      <c r="M43" s="95">
        <v>0</v>
      </c>
      <c r="N43" s="54"/>
      <c r="O43" s="54"/>
      <c r="P43" s="65">
        <f t="shared" si="3"/>
        <v>16.5</v>
      </c>
      <c r="Q43" s="65">
        <f t="shared" si="3"/>
        <v>16.5</v>
      </c>
      <c r="R43" s="65">
        <f t="shared" si="4"/>
        <v>0</v>
      </c>
    </row>
    <row r="44" spans="1:18" ht="54" customHeight="1" thickBot="1">
      <c r="A44" s="89">
        <v>21</v>
      </c>
      <c r="B44" s="90" t="s">
        <v>44</v>
      </c>
      <c r="C44" s="91">
        <v>290</v>
      </c>
      <c r="D44" s="92" t="s">
        <v>10</v>
      </c>
      <c r="E44" s="93" t="s">
        <v>10</v>
      </c>
      <c r="F44" s="93" t="s">
        <v>10</v>
      </c>
      <c r="G44" s="93" t="s">
        <v>10</v>
      </c>
      <c r="H44" s="94">
        <v>0</v>
      </c>
      <c r="I44" s="93">
        <v>0</v>
      </c>
      <c r="J44" s="93">
        <v>0</v>
      </c>
      <c r="K44" s="93">
        <v>0</v>
      </c>
      <c r="L44" s="93">
        <v>38</v>
      </c>
      <c r="M44" s="95">
        <v>38</v>
      </c>
      <c r="N44" s="54"/>
      <c r="O44" s="54"/>
      <c r="P44" s="65">
        <f t="shared" si="3"/>
        <v>38</v>
      </c>
      <c r="Q44" s="65">
        <f t="shared" si="3"/>
        <v>38</v>
      </c>
      <c r="R44" s="65">
        <f t="shared" si="4"/>
        <v>0</v>
      </c>
    </row>
    <row r="45" spans="1:18" ht="61.5" customHeight="1" thickBot="1">
      <c r="A45" s="67">
        <v>22</v>
      </c>
      <c r="B45" s="73" t="s">
        <v>37</v>
      </c>
      <c r="C45" s="74">
        <v>310</v>
      </c>
      <c r="D45" s="92" t="s">
        <v>10</v>
      </c>
      <c r="E45" s="93" t="s">
        <v>10</v>
      </c>
      <c r="F45" s="93" t="s">
        <v>10</v>
      </c>
      <c r="G45" s="93" t="s">
        <v>10</v>
      </c>
      <c r="H45" s="81">
        <v>50</v>
      </c>
      <c r="I45" s="75">
        <v>50</v>
      </c>
      <c r="J45" s="75">
        <v>0</v>
      </c>
      <c r="K45" s="75">
        <v>0</v>
      </c>
      <c r="L45" s="75">
        <v>0</v>
      </c>
      <c r="M45" s="76">
        <v>0</v>
      </c>
      <c r="N45" s="54"/>
      <c r="O45" s="54"/>
      <c r="P45" s="65"/>
      <c r="Q45" s="65"/>
      <c r="R45" s="65"/>
    </row>
    <row r="46" spans="1:18" ht="12">
      <c r="A46" s="103"/>
      <c r="B46" s="109" t="s">
        <v>38</v>
      </c>
      <c r="C46" s="21">
        <v>212</v>
      </c>
      <c r="D46" s="16" t="s">
        <v>10</v>
      </c>
      <c r="E46" s="17" t="s">
        <v>10</v>
      </c>
      <c r="F46" s="17" t="s">
        <v>10</v>
      </c>
      <c r="G46" s="17" t="s">
        <v>10</v>
      </c>
      <c r="H46" s="17">
        <f aca="true" t="shared" si="5" ref="H46:M46">H17+H34</f>
        <v>14.4</v>
      </c>
      <c r="I46" s="17">
        <f t="shared" si="5"/>
        <v>14.4</v>
      </c>
      <c r="J46" s="17">
        <f t="shared" si="5"/>
        <v>15</v>
      </c>
      <c r="K46" s="17">
        <f t="shared" si="5"/>
        <v>15</v>
      </c>
      <c r="L46" s="17">
        <f t="shared" si="5"/>
        <v>15.399999999999999</v>
      </c>
      <c r="M46" s="18">
        <f t="shared" si="5"/>
        <v>15.399999999999999</v>
      </c>
      <c r="N46" s="41"/>
      <c r="O46" s="41"/>
      <c r="P46" s="60">
        <f t="shared" si="2"/>
        <v>44.8</v>
      </c>
      <c r="Q46" s="60">
        <f t="shared" si="0"/>
        <v>44.8</v>
      </c>
      <c r="R46" s="60">
        <f t="shared" si="1"/>
        <v>0</v>
      </c>
    </row>
    <row r="47" spans="1:18" ht="12">
      <c r="A47" s="107"/>
      <c r="B47" s="110"/>
      <c r="C47" s="22">
        <v>222</v>
      </c>
      <c r="D47" s="12" t="s">
        <v>10</v>
      </c>
      <c r="E47" s="4" t="s">
        <v>10</v>
      </c>
      <c r="F47" s="4" t="s">
        <v>10</v>
      </c>
      <c r="G47" s="4" t="s">
        <v>10</v>
      </c>
      <c r="H47" s="4">
        <f aca="true" t="shared" si="6" ref="H47:M47">H18+H27+H35</f>
        <v>337.9</v>
      </c>
      <c r="I47" s="4">
        <f t="shared" si="6"/>
        <v>337.9</v>
      </c>
      <c r="J47" s="4">
        <f t="shared" si="6"/>
        <v>352.1</v>
      </c>
      <c r="K47" s="4">
        <f t="shared" si="6"/>
        <v>352.1</v>
      </c>
      <c r="L47" s="4">
        <f t="shared" si="6"/>
        <v>362.1</v>
      </c>
      <c r="M47" s="13">
        <f t="shared" si="6"/>
        <v>362.1</v>
      </c>
      <c r="N47" s="55"/>
      <c r="O47" s="55"/>
      <c r="P47" s="60">
        <f t="shared" si="2"/>
        <v>1052.1</v>
      </c>
      <c r="Q47" s="60">
        <f t="shared" si="0"/>
        <v>1052.1</v>
      </c>
      <c r="R47" s="60">
        <f t="shared" si="1"/>
        <v>0</v>
      </c>
    </row>
    <row r="48" spans="1:18" ht="12">
      <c r="A48" s="107"/>
      <c r="B48" s="110"/>
      <c r="C48" s="22">
        <v>224</v>
      </c>
      <c r="D48" s="12" t="s">
        <v>10</v>
      </c>
      <c r="E48" s="4" t="s">
        <v>10</v>
      </c>
      <c r="F48" s="4" t="s">
        <v>10</v>
      </c>
      <c r="G48" s="4" t="s">
        <v>10</v>
      </c>
      <c r="H48" s="4">
        <f aca="true" t="shared" si="7" ref="H48:M48">H39+H40</f>
        <v>38.4</v>
      </c>
      <c r="I48" s="4">
        <f t="shared" si="7"/>
        <v>38.4</v>
      </c>
      <c r="J48" s="4">
        <f t="shared" si="7"/>
        <v>40.3</v>
      </c>
      <c r="K48" s="4">
        <f t="shared" si="7"/>
        <v>40.3</v>
      </c>
      <c r="L48" s="4">
        <f t="shared" si="7"/>
        <v>42.7</v>
      </c>
      <c r="M48" s="13">
        <f t="shared" si="7"/>
        <v>42.7</v>
      </c>
      <c r="N48" s="56"/>
      <c r="O48" s="56"/>
      <c r="P48" s="60">
        <f t="shared" si="2"/>
        <v>121.39999999999999</v>
      </c>
      <c r="Q48" s="60">
        <f t="shared" si="0"/>
        <v>121.39999999999999</v>
      </c>
      <c r="R48" s="60">
        <f t="shared" si="1"/>
        <v>0</v>
      </c>
    </row>
    <row r="49" spans="1:18" ht="12">
      <c r="A49" s="107"/>
      <c r="B49" s="110"/>
      <c r="C49" s="22">
        <v>225</v>
      </c>
      <c r="D49" s="12" t="s">
        <v>10</v>
      </c>
      <c r="E49" s="4" t="s">
        <v>10</v>
      </c>
      <c r="F49" s="4" t="s">
        <v>10</v>
      </c>
      <c r="G49" s="4" t="s">
        <v>10</v>
      </c>
      <c r="H49" s="4">
        <f aca="true" t="shared" si="8" ref="H49:M49">H10+H11</f>
        <v>0</v>
      </c>
      <c r="I49" s="4">
        <f t="shared" si="8"/>
        <v>0</v>
      </c>
      <c r="J49" s="4">
        <f t="shared" si="8"/>
        <v>14700</v>
      </c>
      <c r="K49" s="4">
        <f t="shared" si="8"/>
        <v>14700</v>
      </c>
      <c r="L49" s="4">
        <f t="shared" si="8"/>
        <v>15400</v>
      </c>
      <c r="M49" s="13">
        <f t="shared" si="8"/>
        <v>15400</v>
      </c>
      <c r="N49" s="57"/>
      <c r="O49" s="57"/>
      <c r="P49" s="60">
        <f t="shared" si="2"/>
        <v>30100</v>
      </c>
      <c r="Q49" s="60">
        <f t="shared" si="0"/>
        <v>30100</v>
      </c>
      <c r="R49" s="60">
        <f t="shared" si="1"/>
        <v>0</v>
      </c>
    </row>
    <row r="50" spans="1:18" ht="12">
      <c r="A50" s="107"/>
      <c r="B50" s="110"/>
      <c r="C50" s="22">
        <v>226</v>
      </c>
      <c r="D50" s="12" t="s">
        <v>10</v>
      </c>
      <c r="E50" s="4" t="s">
        <v>10</v>
      </c>
      <c r="F50" s="4" t="s">
        <v>10</v>
      </c>
      <c r="G50" s="4" t="s">
        <v>10</v>
      </c>
      <c r="H50" s="4">
        <f aca="true" t="shared" si="9" ref="H50:M50">H15+H19+H36</f>
        <v>230.39999999999998</v>
      </c>
      <c r="I50" s="4">
        <f t="shared" si="9"/>
        <v>230.39999999999998</v>
      </c>
      <c r="J50" s="4">
        <f t="shared" si="9"/>
        <v>240</v>
      </c>
      <c r="K50" s="4">
        <f t="shared" si="9"/>
        <v>240</v>
      </c>
      <c r="L50" s="4">
        <f t="shared" si="9"/>
        <v>247.10000000000002</v>
      </c>
      <c r="M50" s="13">
        <f t="shared" si="9"/>
        <v>247.10000000000002</v>
      </c>
      <c r="N50" s="58"/>
      <c r="O50" s="58"/>
      <c r="P50" s="60">
        <f t="shared" si="2"/>
        <v>717.5</v>
      </c>
      <c r="Q50" s="60">
        <f t="shared" si="0"/>
        <v>717.5</v>
      </c>
      <c r="R50" s="60">
        <f t="shared" si="1"/>
        <v>0</v>
      </c>
    </row>
    <row r="51" spans="1:18" ht="12">
      <c r="A51" s="107"/>
      <c r="B51" s="111"/>
      <c r="C51" s="45">
        <v>290</v>
      </c>
      <c r="D51" s="46"/>
      <c r="E51" s="47"/>
      <c r="F51" s="47"/>
      <c r="G51" s="47"/>
      <c r="H51" s="47">
        <f aca="true" t="shared" si="10" ref="H51:M51">H16+H20+H21+H23+H25+H28+H30+H32+H37+H44</f>
        <v>554.3</v>
      </c>
      <c r="I51" s="47">
        <f t="shared" si="10"/>
        <v>554.3</v>
      </c>
      <c r="J51" s="47">
        <f t="shared" si="10"/>
        <v>572</v>
      </c>
      <c r="K51" s="47">
        <f t="shared" si="10"/>
        <v>572</v>
      </c>
      <c r="L51" s="47">
        <f t="shared" si="10"/>
        <v>625.2</v>
      </c>
      <c r="M51" s="48">
        <f t="shared" si="10"/>
        <v>625.2</v>
      </c>
      <c r="N51" s="58"/>
      <c r="O51" s="58"/>
      <c r="P51" s="60"/>
      <c r="Q51" s="60"/>
      <c r="R51" s="60"/>
    </row>
    <row r="52" spans="1:18" ht="12">
      <c r="A52" s="107"/>
      <c r="B52" s="111"/>
      <c r="C52" s="45">
        <v>310</v>
      </c>
      <c r="D52" s="46"/>
      <c r="E52" s="47"/>
      <c r="F52" s="47"/>
      <c r="G52" s="47"/>
      <c r="H52" s="47">
        <f aca="true" t="shared" si="11" ref="H52:M52">H12+H13+H45</f>
        <v>1135</v>
      </c>
      <c r="I52" s="47">
        <f t="shared" si="11"/>
        <v>1135</v>
      </c>
      <c r="J52" s="47">
        <f t="shared" si="11"/>
        <v>833</v>
      </c>
      <c r="K52" s="47">
        <f t="shared" si="11"/>
        <v>833</v>
      </c>
      <c r="L52" s="47">
        <f t="shared" si="11"/>
        <v>837</v>
      </c>
      <c r="M52" s="48">
        <f t="shared" si="11"/>
        <v>837</v>
      </c>
      <c r="N52" s="58"/>
      <c r="O52" s="58"/>
      <c r="P52" s="60"/>
      <c r="Q52" s="60"/>
      <c r="R52" s="60"/>
    </row>
    <row r="53" spans="1:18" ht="12">
      <c r="A53" s="107"/>
      <c r="B53" s="111"/>
      <c r="C53" s="45">
        <v>340</v>
      </c>
      <c r="D53" s="46"/>
      <c r="E53" s="47"/>
      <c r="F53" s="47"/>
      <c r="G53" s="47"/>
      <c r="H53" s="47">
        <f aca="true" t="shared" si="12" ref="H53:M53">H14+H22+H24+H26+H29+H31+H33+H38+H41+H42+H43</f>
        <v>238.2</v>
      </c>
      <c r="I53" s="47">
        <f t="shared" si="12"/>
        <v>238.2</v>
      </c>
      <c r="J53" s="47">
        <f t="shared" si="12"/>
        <v>250.89999999999998</v>
      </c>
      <c r="K53" s="47">
        <f t="shared" si="12"/>
        <v>250.89999999999998</v>
      </c>
      <c r="L53" s="47">
        <f t="shared" si="12"/>
        <v>242.60000000000002</v>
      </c>
      <c r="M53" s="48">
        <f t="shared" si="12"/>
        <v>242.60000000000002</v>
      </c>
      <c r="N53" s="58"/>
      <c r="O53" s="58"/>
      <c r="P53" s="60"/>
      <c r="Q53" s="60"/>
      <c r="R53" s="60"/>
    </row>
    <row r="54" spans="1:18" ht="12.75" thickBot="1">
      <c r="A54" s="104"/>
      <c r="B54" s="112"/>
      <c r="C54" s="23" t="s">
        <v>11</v>
      </c>
      <c r="D54" s="14" t="s">
        <v>10</v>
      </c>
      <c r="E54" s="15" t="s">
        <v>10</v>
      </c>
      <c r="F54" s="15" t="s">
        <v>10</v>
      </c>
      <c r="G54" s="15" t="s">
        <v>10</v>
      </c>
      <c r="H54" s="59">
        <f aca="true" t="shared" si="13" ref="H54:M54">SUM(H46:H53)</f>
        <v>2548.5999999999995</v>
      </c>
      <c r="I54" s="59">
        <f t="shared" si="13"/>
        <v>2548.5999999999995</v>
      </c>
      <c r="J54" s="59">
        <f t="shared" si="13"/>
        <v>17003.300000000003</v>
      </c>
      <c r="K54" s="59">
        <f t="shared" si="13"/>
        <v>17003.300000000003</v>
      </c>
      <c r="L54" s="59">
        <f t="shared" si="13"/>
        <v>17772.1</v>
      </c>
      <c r="M54" s="96">
        <f t="shared" si="13"/>
        <v>17772.1</v>
      </c>
      <c r="N54" s="44"/>
      <c r="O54" s="44"/>
      <c r="P54" s="61">
        <f t="shared" si="2"/>
        <v>37324</v>
      </c>
      <c r="Q54" s="61">
        <f t="shared" si="0"/>
        <v>37324</v>
      </c>
      <c r="R54" s="61">
        <f t="shared" si="1"/>
        <v>0</v>
      </c>
    </row>
    <row r="55" spans="1:15" s="5" customFormat="1" ht="12">
      <c r="A55" s="41"/>
      <c r="B55" s="42"/>
      <c r="C55" s="43"/>
      <c r="D55" s="1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</row>
    <row r="56" spans="1:8" ht="12">
      <c r="A56" s="28"/>
      <c r="H56" s="97"/>
    </row>
    <row r="59" spans="2:9" ht="12">
      <c r="B59" s="29" t="s">
        <v>14</v>
      </c>
      <c r="D59" s="5"/>
      <c r="E59" s="5"/>
      <c r="F59" s="5"/>
      <c r="G59" s="5"/>
      <c r="H59" s="5"/>
      <c r="I59" s="5" t="s">
        <v>39</v>
      </c>
    </row>
  </sheetData>
  <mergeCells count="32">
    <mergeCell ref="J1:M1"/>
    <mergeCell ref="A15:A16"/>
    <mergeCell ref="D7:M7"/>
    <mergeCell ref="B7:B9"/>
    <mergeCell ref="C7:C9"/>
    <mergeCell ref="A7:A9"/>
    <mergeCell ref="B15:B16"/>
    <mergeCell ref="B17:B20"/>
    <mergeCell ref="A17:A20"/>
    <mergeCell ref="A23:A24"/>
    <mergeCell ref="B30:B31"/>
    <mergeCell ref="A21:A22"/>
    <mergeCell ref="B21:B22"/>
    <mergeCell ref="B25:B26"/>
    <mergeCell ref="A25:A26"/>
    <mergeCell ref="B23:B24"/>
    <mergeCell ref="B46:B54"/>
    <mergeCell ref="A46:A54"/>
    <mergeCell ref="L8:M8"/>
    <mergeCell ref="D8:E8"/>
    <mergeCell ref="F8:G8"/>
    <mergeCell ref="H8:I8"/>
    <mergeCell ref="J8:K8"/>
    <mergeCell ref="A27:A29"/>
    <mergeCell ref="B27:B29"/>
    <mergeCell ref="A30:A31"/>
    <mergeCell ref="A37:A38"/>
    <mergeCell ref="B37:B38"/>
    <mergeCell ref="A32:A33"/>
    <mergeCell ref="B32:B33"/>
    <mergeCell ref="A34:A36"/>
    <mergeCell ref="B34:B36"/>
  </mergeCells>
  <printOptions/>
  <pageMargins left="1.062992125984252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pao1</dc:creator>
  <cp:keywords/>
  <dc:description/>
  <cp:lastModifiedBy>Perepelkin</cp:lastModifiedBy>
  <cp:lastPrinted>2010-08-26T07:27:55Z</cp:lastPrinted>
  <dcterms:created xsi:type="dcterms:W3CDTF">2008-08-01T10:20:22Z</dcterms:created>
  <dcterms:modified xsi:type="dcterms:W3CDTF">2010-08-31T12:41:54Z</dcterms:modified>
  <cp:category/>
  <cp:version/>
  <cp:contentType/>
  <cp:contentStatus/>
</cp:coreProperties>
</file>